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Assefi\FONDAZIONE\GESTIONE IMMOBILI\12 - PALAZZO INFOCAMERE\RISANAMENTO e RISTRUTTURAZIONE\LAVORI 2024\02_IMP_ELETTRO\Indagine-di-mercato-impianto elettrico\"/>
    </mc:Choice>
  </mc:AlternateContent>
  <bookViews>
    <workbookView xWindow="0" yWindow="0" windowWidth="19200" windowHeight="10860"/>
  </bookViews>
  <sheets>
    <sheet name="CME" sheetId="2" r:id="rId1"/>
  </sheets>
  <calcPr calcId="162913" iterate="1"/>
</workbook>
</file>

<file path=xl/calcChain.xml><?xml version="1.0" encoding="utf-8"?>
<calcChain xmlns="http://schemas.openxmlformats.org/spreadsheetml/2006/main">
  <c r="F325" i="2" l="1"/>
  <c r="I298" i="2" l="1"/>
  <c r="F298" i="2"/>
  <c r="I296" i="2"/>
  <c r="F296" i="2"/>
  <c r="I294" i="2"/>
  <c r="F294" i="2"/>
  <c r="I292" i="2"/>
  <c r="F292" i="2"/>
  <c r="I41" i="2" l="1"/>
  <c r="I46" i="2"/>
  <c r="I36" i="2"/>
  <c r="I31" i="2"/>
  <c r="I26" i="2"/>
  <c r="I17" i="2"/>
  <c r="I14" i="2"/>
  <c r="I11" i="2"/>
  <c r="I8" i="2"/>
  <c r="I356" i="2"/>
  <c r="I358" i="2" s="1"/>
  <c r="H376" i="2" s="1"/>
  <c r="I347" i="2"/>
  <c r="H375" i="2" s="1"/>
  <c r="I339" i="2"/>
  <c r="I337" i="2"/>
  <c r="I335" i="2"/>
  <c r="I329" i="2"/>
  <c r="I327" i="2"/>
  <c r="I321" i="2"/>
  <c r="I319" i="2"/>
  <c r="I317" i="2"/>
  <c r="I312" i="2"/>
  <c r="I310" i="2"/>
  <c r="I308" i="2"/>
  <c r="I306" i="2"/>
  <c r="I290" i="2"/>
  <c r="I284" i="2"/>
  <c r="I282" i="2"/>
  <c r="I280" i="2"/>
  <c r="I278" i="2"/>
  <c r="I276" i="2"/>
  <c r="I274" i="2"/>
  <c r="I272" i="2"/>
  <c r="I270" i="2"/>
  <c r="I264" i="2"/>
  <c r="I260" i="2"/>
  <c r="I258" i="2"/>
  <c r="I252" i="2"/>
  <c r="I240" i="2"/>
  <c r="I223" i="2"/>
  <c r="I234" i="2" s="1"/>
  <c r="I217" i="2"/>
  <c r="I213" i="2"/>
  <c r="I206" i="2"/>
  <c r="I202" i="2"/>
  <c r="I192" i="2"/>
  <c r="I190" i="2"/>
  <c r="I188" i="2"/>
  <c r="I171" i="2"/>
  <c r="I166" i="2"/>
  <c r="I156" i="2"/>
  <c r="I151" i="2"/>
  <c r="I142" i="2"/>
  <c r="I137" i="2"/>
  <c r="I135" i="2"/>
  <c r="I129" i="2"/>
  <c r="I126" i="2"/>
  <c r="I121" i="2"/>
  <c r="I116" i="2"/>
  <c r="I93" i="2"/>
  <c r="I91" i="2"/>
  <c r="I89" i="2"/>
  <c r="I82" i="2"/>
  <c r="I77" i="2"/>
  <c r="I72" i="2"/>
  <c r="I67" i="2"/>
  <c r="I62" i="2"/>
  <c r="F356" i="2"/>
  <c r="F358" i="2" s="1"/>
  <c r="F347" i="2"/>
  <c r="E375" i="2" s="1"/>
  <c r="F339" i="2"/>
  <c r="F337" i="2"/>
  <c r="F335" i="2"/>
  <c r="F329" i="2"/>
  <c r="F327" i="2"/>
  <c r="F321" i="2"/>
  <c r="F319" i="2"/>
  <c r="F317" i="2"/>
  <c r="F312" i="2"/>
  <c r="F310" i="2"/>
  <c r="F308" i="2"/>
  <c r="F306" i="2"/>
  <c r="F290" i="2"/>
  <c r="F300" i="2" s="1"/>
  <c r="F284" i="2"/>
  <c r="F282" i="2"/>
  <c r="F280" i="2"/>
  <c r="F278" i="2"/>
  <c r="F276" i="2"/>
  <c r="F274" i="2"/>
  <c r="F272" i="2"/>
  <c r="F270" i="2"/>
  <c r="F264" i="2"/>
  <c r="F260" i="2"/>
  <c r="F258" i="2"/>
  <c r="F252" i="2"/>
  <c r="F240" i="2"/>
  <c r="F217" i="2"/>
  <c r="F223" i="2"/>
  <c r="F234" i="2" s="1"/>
  <c r="F213" i="2"/>
  <c r="F206" i="2"/>
  <c r="F202" i="2"/>
  <c r="F192" i="2"/>
  <c r="F190" i="2"/>
  <c r="F188" i="2"/>
  <c r="F171" i="2"/>
  <c r="F166" i="2"/>
  <c r="F156" i="2"/>
  <c r="F151" i="2"/>
  <c r="F135" i="2"/>
  <c r="F137" i="2"/>
  <c r="F142" i="2"/>
  <c r="F116" i="2"/>
  <c r="F121" i="2"/>
  <c r="F126" i="2"/>
  <c r="F129" i="2"/>
  <c r="F93" i="2"/>
  <c r="F91" i="2"/>
  <c r="F89" i="2"/>
  <c r="F82" i="2"/>
  <c r="F77" i="2"/>
  <c r="F72" i="2"/>
  <c r="F67" i="2"/>
  <c r="F62" i="2"/>
  <c r="F46" i="2"/>
  <c r="F41" i="2"/>
  <c r="F36" i="2"/>
  <c r="F31" i="2"/>
  <c r="F23" i="2"/>
  <c r="F314" i="2" l="1"/>
  <c r="E376" i="2"/>
  <c r="I181" i="2"/>
  <c r="I132" i="2"/>
  <c r="I85" i="2"/>
  <c r="I23" i="2"/>
  <c r="I331" i="2"/>
  <c r="H373" i="2" s="1"/>
  <c r="I341" i="2"/>
  <c r="H374" i="2" s="1"/>
  <c r="I323" i="2"/>
  <c r="I314" i="2"/>
  <c r="I287" i="2"/>
  <c r="I300" i="2" s="1"/>
  <c r="I301" i="2" s="1"/>
  <c r="I303" i="2" s="1"/>
  <c r="I263" i="2"/>
  <c r="I266" i="2" s="1"/>
  <c r="I254" i="2"/>
  <c r="I220" i="2"/>
  <c r="I209" i="2"/>
  <c r="I195" i="2"/>
  <c r="I159" i="2"/>
  <c r="I144" i="2"/>
  <c r="I97" i="2"/>
  <c r="I55" i="2"/>
  <c r="H372" i="2"/>
  <c r="H371" i="2"/>
  <c r="F341" i="2"/>
  <c r="E374" i="2" s="1"/>
  <c r="F144" i="2"/>
  <c r="E371" i="2"/>
  <c r="F331" i="2"/>
  <c r="E373" i="2" s="1"/>
  <c r="F287" i="2"/>
  <c r="E370" i="2" s="1"/>
  <c r="F323" i="2"/>
  <c r="E372" i="2" s="1"/>
  <c r="F195" i="2"/>
  <c r="F85" i="2"/>
  <c r="F181" i="2"/>
  <c r="F55" i="2"/>
  <c r="F57" i="2" s="1"/>
  <c r="F159" i="2"/>
  <c r="F209" i="2"/>
  <c r="F263" i="2"/>
  <c r="F266" i="2" s="1"/>
  <c r="F97" i="2"/>
  <c r="F132" i="2"/>
  <c r="F220" i="2"/>
  <c r="F254" i="2"/>
  <c r="F301" i="2" l="1"/>
  <c r="H370" i="2"/>
  <c r="F87" i="2"/>
  <c r="F100" i="2" s="1"/>
  <c r="F133" i="2" s="1"/>
  <c r="F147" i="2" s="1"/>
  <c r="F162" i="2" s="1"/>
  <c r="F183" i="2" s="1"/>
  <c r="F198" i="2" s="1"/>
  <c r="F210" i="2" s="1"/>
  <c r="F221" i="2" s="1"/>
  <c r="F237" i="2" s="1"/>
  <c r="I57" i="2"/>
  <c r="I87" i="2" s="1"/>
  <c r="I100" i="2" s="1"/>
  <c r="I133" i="2" s="1"/>
  <c r="I147" i="2" s="1"/>
  <c r="I162" i="2" s="1"/>
  <c r="I183" i="2" s="1"/>
  <c r="I198" i="2" s="1"/>
  <c r="I210" i="2" s="1"/>
  <c r="I221" i="2" s="1"/>
  <c r="I237" i="2" s="1"/>
  <c r="I256" i="2" s="1"/>
  <c r="I268" i="2" s="1"/>
  <c r="H369" i="2" s="1"/>
  <c r="H378" i="2" l="1"/>
  <c r="I288" i="2"/>
  <c r="I304" i="2" s="1"/>
  <c r="I315" i="2" s="1"/>
  <c r="I325" i="2" s="1"/>
  <c r="I333" i="2" s="1"/>
  <c r="I342" i="2" s="1"/>
  <c r="I352" i="2" s="1"/>
  <c r="I359" i="2" s="1"/>
  <c r="F256" i="2"/>
  <c r="F268" i="2" s="1"/>
  <c r="E369" i="2" s="1"/>
  <c r="E378" i="2" s="1"/>
  <c r="F288" i="2" l="1"/>
  <c r="F304" i="2" l="1"/>
  <c r="F315" i="2" s="1"/>
  <c r="F333" i="2" s="1"/>
  <c r="F342" i="2" s="1"/>
  <c r="F352" i="2" s="1"/>
  <c r="F359" i="2" s="1"/>
  <c r="F369" i="2"/>
  <c r="I375" i="2" l="1"/>
  <c r="I372" i="2"/>
  <c r="I376" i="2"/>
  <c r="I371" i="2"/>
  <c r="I373" i="2"/>
  <c r="I374" i="2"/>
  <c r="I370" i="2"/>
  <c r="I369" i="2"/>
  <c r="F374" i="2"/>
  <c r="F370" i="2"/>
  <c r="F373" i="2"/>
  <c r="F376" i="2"/>
  <c r="F372" i="2"/>
  <c r="F371" i="2"/>
  <c r="F375" i="2"/>
  <c r="F378" i="2" l="1"/>
  <c r="I378" i="2"/>
</calcChain>
</file>

<file path=xl/sharedStrings.xml><?xml version="1.0" encoding="utf-8"?>
<sst xmlns="http://schemas.openxmlformats.org/spreadsheetml/2006/main" count="590" uniqueCount="325">
  <si>
    <r>
      <rPr>
        <sz val="8"/>
        <rFont val="Arial MT"/>
        <family val="2"/>
      </rPr>
      <t>Num.Ord. TARIFFA</t>
    </r>
  </si>
  <si>
    <r>
      <rPr>
        <sz val="8"/>
        <rFont val="Arial MT"/>
        <family val="2"/>
      </rPr>
      <t>DESIGNAZIONE DEI LAVORI</t>
    </r>
  </si>
  <si>
    <r>
      <rPr>
        <sz val="8"/>
        <rFont val="Arial MT"/>
        <family val="2"/>
      </rPr>
      <t>R I P O R T O</t>
    </r>
  </si>
  <si>
    <r>
      <rPr>
        <b/>
        <u/>
        <sz val="8"/>
        <rFont val="Arial"/>
        <family val="2"/>
      </rPr>
      <t>LAVORI A MISURA</t>
    </r>
  </si>
  <si>
    <r>
      <rPr>
        <b/>
        <sz val="8"/>
        <rFont val="Arial"/>
        <family val="2"/>
      </rPr>
      <t>IMPIANTI ELETTRICI  (SpCat 1)</t>
    </r>
  </si>
  <si>
    <r>
      <rPr>
        <sz val="8"/>
        <rFont val="Arial MT"/>
        <family val="2"/>
      </rPr>
      <t>1 / 1</t>
    </r>
  </si>
  <si>
    <r>
      <rPr>
        <b/>
        <i/>
        <sz val="8"/>
        <rFont val="Arial"/>
        <family val="2"/>
      </rPr>
      <t>IMPIANTO DI CANTIERE</t>
    </r>
  </si>
  <si>
    <r>
      <rPr>
        <sz val="8"/>
        <rFont val="Arial MT"/>
        <family val="2"/>
      </rPr>
      <t>IE.000.012</t>
    </r>
  </si>
  <si>
    <r>
      <rPr>
        <i/>
        <sz val="8"/>
        <rFont val="Arial"/>
        <family val="2"/>
      </rPr>
      <t xml:space="preserve">Realizzazione di impianto elettrico di cantiere completo di n°   1 quadro primario e n° 1 sottoquadri.
</t>
    </r>
    <r>
      <rPr>
        <i/>
        <sz val="8"/>
        <rFont val="Arial"/>
        <family val="2"/>
      </rPr>
      <t xml:space="preserve">Conduttori tipo H07RN-F e  impianto provvisorio di illuminazione interno ai locali.
</t>
    </r>
    <r>
      <rPr>
        <i/>
        <sz val="8"/>
        <rFont val="Arial"/>
        <family val="2"/>
      </rPr>
      <t xml:space="preserve">E compreso qualsiasi altro accessorio per dare il lavoro finito e a perfetta regola d'arte.
</t>
    </r>
    <r>
      <rPr>
        <sz val="8"/>
        <rFont val="Arial MT"/>
        <family val="2"/>
      </rPr>
      <t xml:space="preserve">SpCat 1 - IMPIANTI ELETTRICI
</t>
    </r>
    <r>
      <rPr>
        <sz val="8"/>
        <rFont val="Arial MT"/>
        <family val="2"/>
      </rPr>
      <t>SOMMANO...</t>
    </r>
  </si>
  <si>
    <r>
      <rPr>
        <sz val="8"/>
        <rFont val="Arial MT"/>
        <family val="2"/>
      </rPr>
      <t>2 / 2</t>
    </r>
  </si>
  <si>
    <r>
      <rPr>
        <b/>
        <i/>
        <sz val="8"/>
        <rFont val="Arial"/>
        <family val="2"/>
      </rPr>
      <t>Opere di demolizione e rimozione di impianti elettrici BT e rivelazione incendi</t>
    </r>
  </si>
  <si>
    <r>
      <rPr>
        <sz val="8"/>
        <rFont val="Arial MT"/>
        <family val="2"/>
      </rPr>
      <t>IE.001.000</t>
    </r>
  </si>
  <si>
    <r>
      <rPr>
        <i/>
        <sz val="8"/>
        <rFont val="Arial"/>
        <family val="2"/>
      </rPr>
      <t xml:space="preserve">Opere   di   demolizione   e   rimozione   di   impianti   elettrici   BT   e   rivelazione   incendi, comprensivo di:
</t>
    </r>
    <r>
      <rPr>
        <i/>
        <sz val="8"/>
        <rFont val="Arial"/>
        <family val="2"/>
      </rPr>
      <t xml:space="preserve">-Cavi ad incasso o in canalizzazioni  a vista, con conduttori in rame ed isolamento in PVC
</t>
    </r>
    <r>
      <rPr>
        <i/>
        <sz val="8"/>
        <rFont val="Arial"/>
        <family val="2"/>
      </rPr>
      <t xml:space="preserve">/ EPR, tipo unipolare o multipolare, rigido o flessibile qualsiasi sezione;
</t>
    </r>
    <r>
      <rPr>
        <i/>
        <sz val="8"/>
        <rFont val="Arial"/>
        <family val="2"/>
      </rPr>
      <t xml:space="preserve">-apparecchiature;
</t>
    </r>
    <r>
      <rPr>
        <i/>
        <sz val="8"/>
        <rFont val="Arial"/>
        <family val="2"/>
      </rPr>
      <t xml:space="preserve">-Impianti dati;
</t>
    </r>
    <r>
      <rPr>
        <i/>
        <sz val="8"/>
        <rFont val="Arial"/>
        <family val="2"/>
      </rPr>
      <t xml:space="preserve">-Pannelli prese;
</t>
    </r>
    <r>
      <rPr>
        <i/>
        <sz val="8"/>
        <rFont val="Arial"/>
        <family val="2"/>
      </rPr>
      <t xml:space="preserve">-Comandi;
</t>
    </r>
    <r>
      <rPr>
        <i/>
        <sz val="8"/>
        <rFont val="Arial"/>
        <family val="2"/>
      </rPr>
      <t xml:space="preserve">-Corpi  illuminanti  (compreso  eventuale  posizionamento  in  posizione  di  recupero  ove indicato dalla DDLL);
</t>
    </r>
    <r>
      <rPr>
        <i/>
        <sz val="8"/>
        <rFont val="Arial"/>
        <family val="2"/>
      </rPr>
      <t xml:space="preserve">-Canalizzazioni in metallo o plastica - tubazioni a vista  - accessori.
</t>
    </r>
    <r>
      <rPr>
        <i/>
        <sz val="8"/>
        <rFont val="Arial"/>
        <family val="2"/>
      </rPr>
      <t xml:space="preserve">Prezzo per locali interni ed aree esterne per impianti rimossi completamente, compreso e compensato incidenza del trasporto nell'ambito del cantiere, carico e scarico, trasporto a discarica, oneri per conferimento.
</t>
    </r>
    <r>
      <rPr>
        <i/>
        <sz val="8"/>
        <rFont val="Arial"/>
        <family val="2"/>
      </rPr>
      <t xml:space="preserve">Comprensivo di assistenze murarie ed assistenze impianto elettrico.
</t>
    </r>
    <r>
      <rPr>
        <sz val="8"/>
        <rFont val="Arial MT"/>
        <family val="2"/>
      </rPr>
      <t xml:space="preserve">SpCat 1 - IMPIANTI ELETTRICI
</t>
    </r>
    <r>
      <rPr>
        <sz val="8"/>
        <rFont val="Arial MT"/>
        <family val="2"/>
      </rPr>
      <t>SOMMANO...</t>
    </r>
  </si>
  <si>
    <r>
      <rPr>
        <sz val="8"/>
        <rFont val="Arial MT"/>
        <family val="2"/>
      </rPr>
      <t>3 / 3</t>
    </r>
  </si>
  <si>
    <r>
      <rPr>
        <b/>
        <i/>
        <sz val="8"/>
        <rFont val="Arial"/>
        <family val="2"/>
      </rPr>
      <t>REVISIONE QUADRO ELETTRICO GENERALE</t>
    </r>
  </si>
  <si>
    <r>
      <rPr>
        <sz val="8"/>
        <rFont val="Arial MT"/>
        <family val="2"/>
      </rPr>
      <t>IE.200.001</t>
    </r>
  </si>
  <si>
    <r>
      <rPr>
        <i/>
        <sz val="8"/>
        <rFont val="Arial"/>
        <family val="2"/>
      </rPr>
      <t xml:space="preserve">Revisione  del  quadro  elettrico  generale  esistente  con  prove  di  funzionamento  degli interruttori differenziali e  nuova etichettatura dei circuiti.
</t>
    </r>
    <r>
      <rPr>
        <i/>
        <sz val="8"/>
        <rFont val="Arial"/>
        <family val="2"/>
      </rPr>
      <t xml:space="preserve">Gli interruttori  23-24-25-26-27 attualmente "RISERVE" dovranno essere utilizzati per la protezione delle nuove unità di ventilazione meccanica.
</t>
    </r>
    <r>
      <rPr>
        <i/>
        <sz val="8"/>
        <rFont val="Arial"/>
        <family val="2"/>
      </rPr>
      <t xml:space="preserve">Sono compresi  eventuali  accessori  di  posa per dare il  lavoro finito e a perfetta regola d'arte.
</t>
    </r>
    <r>
      <rPr>
        <sz val="8"/>
        <rFont val="Arial MT"/>
        <family val="2"/>
      </rPr>
      <t xml:space="preserve">SpCat 1 - IMPIANTI ELETTRICI
</t>
    </r>
    <r>
      <rPr>
        <sz val="8"/>
        <rFont val="Arial MT"/>
        <family val="2"/>
      </rPr>
      <t>SOMMANO...</t>
    </r>
  </si>
  <si>
    <r>
      <rPr>
        <sz val="8"/>
        <rFont val="Arial MT"/>
        <family val="2"/>
      </rPr>
      <t>4 / 4</t>
    </r>
  </si>
  <si>
    <r>
      <rPr>
        <b/>
        <i/>
        <sz val="8"/>
        <rFont val="Arial"/>
        <family val="2"/>
      </rPr>
      <t>ADEGUAMENTO QUADRO ELETTRICO IMPIANTI TECNOLOGICI</t>
    </r>
  </si>
  <si>
    <r>
      <rPr>
        <sz val="8"/>
        <rFont val="Arial MT"/>
        <family val="2"/>
      </rPr>
      <t>IE.200.002</t>
    </r>
  </si>
  <si>
    <r>
      <rPr>
        <i/>
        <sz val="8"/>
        <rFont val="Arial"/>
        <family val="2"/>
      </rPr>
      <t xml:space="preserve">Adeguamento del quadro elettrico impianti tecnologici esistente piano primo. Gli interventi saranno quelli di seguito descritti:
</t>
    </r>
    <r>
      <rPr>
        <i/>
        <sz val="8"/>
        <rFont val="Arial"/>
        <family val="2"/>
      </rPr>
      <t xml:space="preserve">- Rimozione dell'attuale MGT-D 4x125 A - Id=0.3 A a servizio del gruppo frigo;
</t>
    </r>
    <r>
      <rPr>
        <i/>
        <sz val="8"/>
        <rFont val="Arial"/>
        <family val="2"/>
      </rPr>
      <t xml:space="preserve">- Installazione di n.2 MGT-D 4x25 A - Id=0.3 A P.I. 10 KA a protezione delle nuove unità esterne poste in copertura;
</t>
    </r>
    <r>
      <rPr>
        <i/>
        <sz val="8"/>
        <rFont val="Arial"/>
        <family val="2"/>
      </rPr>
      <t xml:space="preserve">Dovranno essere inoltre fatte le prove di funzionamento degli interruttori differenziali e la nuova etichettatura del quadro, compreso la certificazione.
</t>
    </r>
    <r>
      <rPr>
        <i/>
        <sz val="8"/>
        <rFont val="Arial"/>
        <family val="2"/>
      </rPr>
      <t xml:space="preserve">Sono compresi  eventuali  accessori  di  posa per dare il  lavoro finito e a perfetta regola d'arte.
</t>
    </r>
    <r>
      <rPr>
        <sz val="8"/>
        <rFont val="Arial MT"/>
        <family val="2"/>
      </rPr>
      <t xml:space="preserve">SpCat 1 - IMPIANTI ELETTRICI
</t>
    </r>
    <r>
      <rPr>
        <sz val="8"/>
        <rFont val="Arial MT"/>
        <family val="2"/>
      </rPr>
      <t>SOMMANO...</t>
    </r>
  </si>
  <si>
    <r>
      <rPr>
        <sz val="8"/>
        <rFont val="Arial MT"/>
        <family val="2"/>
      </rPr>
      <t>5 / 5</t>
    </r>
  </si>
  <si>
    <r>
      <rPr>
        <b/>
        <i/>
        <sz val="8"/>
        <rFont val="Arial"/>
        <family val="2"/>
      </rPr>
      <t>Tubazione plastica flessibile pesante IMQ tipo autoesting ... remi, pezzi speciali, e</t>
    </r>
  </si>
  <si>
    <r>
      <rPr>
        <sz val="8"/>
        <rFont val="Arial MT"/>
        <family val="2"/>
      </rPr>
      <t>TOS23/</t>
    </r>
  </si>
  <si>
    <r>
      <rPr>
        <b/>
        <i/>
        <sz val="8"/>
        <rFont val="Arial"/>
        <family val="2"/>
      </rPr>
      <t>ogni materiale di consumo. Ø 20 mm</t>
    </r>
  </si>
  <si>
    <r>
      <rPr>
        <sz val="8"/>
        <rFont val="Arial MT"/>
        <family val="2"/>
      </rPr>
      <t>1_06.I05.013.</t>
    </r>
  </si>
  <si>
    <r>
      <rPr>
        <i/>
        <sz val="8"/>
        <rFont val="Arial"/>
        <family val="2"/>
      </rPr>
      <t>Tubazione plastica flessibile pesante IMQ tipo autoestinguente a norme EN 50086-2-2</t>
    </r>
  </si>
  <si>
    <r>
      <rPr>
        <sz val="8"/>
        <rFont val="Arial MT"/>
        <family val="2"/>
      </rPr>
      <t>005</t>
    </r>
  </si>
  <si>
    <r>
      <rPr>
        <i/>
        <sz val="8"/>
        <rFont val="Arial"/>
        <family val="2"/>
      </rPr>
      <t>compreso  appuntatura  entro  tracce  precostituite.  E'compreso  nel  prezzo  l'incidenza</t>
    </r>
  </si>
  <si>
    <r>
      <rPr>
        <i/>
        <sz val="8"/>
        <rFont val="Arial"/>
        <family val="2"/>
      </rPr>
      <t>percentuale per sfridi, accessori  di  montaggio, fissaggio ed allacciamento agli  estremi,</t>
    </r>
  </si>
  <si>
    <r>
      <rPr>
        <sz val="8"/>
        <rFont val="Arial MT"/>
        <family val="2"/>
      </rPr>
      <t>A   R I P O R T A R E</t>
    </r>
  </si>
  <si>
    <r>
      <rPr>
        <i/>
        <sz val="8"/>
        <rFont val="Arial"/>
        <family val="2"/>
      </rPr>
      <t>pezzi speciali, e ogni materiale di consumo. Ø 20 mm</t>
    </r>
  </si>
  <si>
    <r>
      <rPr>
        <sz val="8"/>
        <rFont val="Arial MT"/>
        <family val="2"/>
      </rPr>
      <t>SpCat 1 - IMPIANTI ELETTRICI</t>
    </r>
  </si>
  <si>
    <r>
      <rPr>
        <sz val="8"/>
        <rFont val="Arial MT"/>
        <family val="2"/>
      </rPr>
      <t>SOMMANO...</t>
    </r>
  </si>
  <si>
    <r>
      <rPr>
        <sz val="8"/>
        <rFont val="Arial MT"/>
        <family val="2"/>
      </rPr>
      <t>6 / 6</t>
    </r>
  </si>
  <si>
    <r>
      <rPr>
        <b/>
        <i/>
        <sz val="8"/>
        <rFont val="Arial"/>
        <family val="2"/>
      </rPr>
      <t>ogni materiale di consumo. Ø 25 mm</t>
    </r>
  </si>
  <si>
    <r>
      <rPr>
        <i/>
        <sz val="8"/>
        <rFont val="Arial"/>
        <family val="2"/>
      </rPr>
      <t xml:space="preserve">compreso  appuntatura  entro  tracce  precostituite.  E'compreso  nel  prezzo  l'incidenza percentuale per sfridi, accessori  di  montaggio, fissaggio ed allacciamento agli  estremi, pezzi speciali, e ogni materiale di consumo. Ø 25 mm
</t>
    </r>
    <r>
      <rPr>
        <sz val="8"/>
        <rFont val="Arial MT"/>
        <family val="2"/>
      </rPr>
      <t xml:space="preserve">SpCat 1 - IMPIANTI ELETTRICI
</t>
    </r>
    <r>
      <rPr>
        <sz val="8"/>
        <rFont val="Arial MT"/>
        <family val="2"/>
      </rPr>
      <t>SOMMANO...</t>
    </r>
  </si>
  <si>
    <r>
      <rPr>
        <sz val="8"/>
        <rFont val="Arial MT"/>
        <family val="2"/>
      </rPr>
      <t>7 / 7</t>
    </r>
  </si>
  <si>
    <r>
      <rPr>
        <b/>
        <i/>
        <sz val="8"/>
        <rFont val="Arial"/>
        <family val="2"/>
      </rPr>
      <t>ogni materiale di consumo. Ø 32 mm</t>
    </r>
  </si>
  <si>
    <r>
      <rPr>
        <i/>
        <sz val="8"/>
        <rFont val="Arial"/>
        <family val="2"/>
      </rPr>
      <t xml:space="preserve">compreso  appuntatura  entro  tracce  precostituite.  E'compreso  nel  prezzo  l'incidenza percentuale per sfridi, accessori  di  montaggio, fissaggio ed allacciamento agli  estremi, pezzi speciali, e ogni materiale di consumo. Ø 32 mm
</t>
    </r>
    <r>
      <rPr>
        <sz val="8"/>
        <rFont val="Arial MT"/>
        <family val="2"/>
      </rPr>
      <t xml:space="preserve">SpCat 1 - IMPIANTI ELETTRICI
</t>
    </r>
    <r>
      <rPr>
        <sz val="8"/>
        <rFont val="Arial MT"/>
        <family val="2"/>
      </rPr>
      <t>SOMMANO...</t>
    </r>
  </si>
  <si>
    <r>
      <rPr>
        <sz val="8"/>
        <rFont val="Arial MT"/>
        <family val="2"/>
      </rPr>
      <t>8 / 8</t>
    </r>
  </si>
  <si>
    <r>
      <rPr>
        <b/>
        <i/>
        <sz val="8"/>
        <rFont val="Arial"/>
        <family val="2"/>
      </rPr>
      <t>Conduttore unipolare o multipolare flessibile di rame ros ...   pezzi speciali, e ogni</t>
    </r>
  </si>
  <si>
    <r>
      <rPr>
        <b/>
        <i/>
        <sz val="8"/>
        <rFont val="Arial"/>
        <family val="2"/>
      </rPr>
      <t>materiale di consumo. 3 x 1.5 mmq.</t>
    </r>
  </si>
  <si>
    <r>
      <rPr>
        <sz val="8"/>
        <rFont val="Arial MT"/>
        <family val="2"/>
      </rPr>
      <t>1_06.I05.110.</t>
    </r>
  </si>
  <si>
    <r>
      <rPr>
        <i/>
        <sz val="8"/>
        <rFont val="Arial"/>
        <family val="2"/>
      </rPr>
      <t>Conduttore  unipolare  o  multipolare  flessibile  di  rame  rosso  ricotto  isolato  in  gomma</t>
    </r>
  </si>
  <si>
    <r>
      <rPr>
        <i/>
        <sz val="8"/>
        <rFont val="Arial"/>
        <family val="2"/>
      </rPr>
      <t xml:space="preserve">HEPR   di   qualità   G16   sotto   guaina   termoplastica   di   qualità   R16,   con   particolari caratteristiche di reazione al fuoco e conforme al Regolamento Prodotti da Costruzione CPR (UE)  n.305/11, classificato  secondo la norma CEI UNEL  35016, rispondente alle norme  EN  50575,  EN  50575  A1,  CEI  UNEL  35318  35322,  marchiatura  CE  ed  IMQ, Tensione nominale: Uo/U: 0,6/1 kV - Classe di reazione al fuoco: Cca-s3,d1,a3. Sigla di designazione  FG16(O)R16,  da  valere  anche  per  opere  di  urbanizzazione.  E'compreso nel  prezzo  l'incidenza  percentuale  per  sfridi,  accessori  di  montaggio,  fissaggio,  pezzi speciali, e ogni materiale di consumo. 3 x 1.5 mmq.
</t>
    </r>
    <r>
      <rPr>
        <sz val="8"/>
        <rFont val="Arial MT"/>
        <family val="2"/>
      </rPr>
      <t xml:space="preserve">SpCat 1 - IMPIANTI ELETTRICI
</t>
    </r>
    <r>
      <rPr>
        <sz val="8"/>
        <rFont val="Arial MT"/>
        <family val="2"/>
      </rPr>
      <t>SOMMANO...</t>
    </r>
  </si>
  <si>
    <r>
      <rPr>
        <sz val="8"/>
        <rFont val="Arial MT"/>
        <family val="2"/>
      </rPr>
      <t>9 / 9</t>
    </r>
  </si>
  <si>
    <r>
      <rPr>
        <b/>
        <i/>
        <sz val="8"/>
        <rFont val="Arial"/>
        <family val="2"/>
      </rPr>
      <t>materiale di consumo. 3 x 2.5 mmq.</t>
    </r>
  </si>
  <si>
    <r>
      <rPr>
        <i/>
        <sz val="8"/>
        <rFont val="Arial"/>
        <family val="2"/>
      </rPr>
      <t xml:space="preserve">HEPR   di   qualità   G16   sotto   guaina   termoplastica   di   qualità   R16,   con   particolari caratteristiche di reazione al fuoco e conforme al Regolamento Prodotti da Costruzione CPR (UE)  n.305/11, classificato  secondo la norma CEI UNEL  35016, rispondente alle norme  EN  50575,  EN  50575  A1,  CEI  UNEL  35318  35322,  marchiatura  CE  ed  IMQ, Tensione nominale: Uo/U: 0,6/1 kV - Classe di reazione al fuoco: Cca-s3,d1,a3. Sigla di designazione  FG16(O)R16,  da  valere  anche  per  opere  di  urbanizzazione.  E'compreso nel  prezzo  l'incidenza  percentuale  per  sfridi,  accessori  di  montaggio,  fissaggio,  pezzi speciali, e ogni materiale di consumo. 3 x 2.5 mmq.
</t>
    </r>
    <r>
      <rPr>
        <sz val="8"/>
        <rFont val="Arial MT"/>
        <family val="2"/>
      </rPr>
      <t xml:space="preserve">SpCat 1 - IMPIANTI ELETTRICI
</t>
    </r>
    <r>
      <rPr>
        <sz val="8"/>
        <rFont val="Arial MT"/>
        <family val="2"/>
      </rPr>
      <t>SOMMANO...</t>
    </r>
  </si>
  <si>
    <r>
      <rPr>
        <sz val="8"/>
        <rFont val="Arial MT"/>
        <family val="2"/>
      </rPr>
      <t>10 / 10</t>
    </r>
  </si>
  <si>
    <r>
      <rPr>
        <b/>
        <i/>
        <sz val="8"/>
        <rFont val="Arial"/>
        <family val="2"/>
      </rPr>
      <t>Conduttore unipolare o multipolare flessibile di rame ros ... o, pezzi speciali, e ogni</t>
    </r>
  </si>
  <si>
    <r>
      <rPr>
        <b/>
        <i/>
        <sz val="8"/>
        <rFont val="Arial"/>
        <family val="2"/>
      </rPr>
      <t>materiale di consumo. 3 x 4 mmq.</t>
    </r>
  </si>
  <si>
    <r>
      <rPr>
        <i/>
        <sz val="8"/>
        <rFont val="Arial"/>
        <family val="2"/>
      </rPr>
      <t>HEPR   di   qualità   G16   sotto   guaina   termoplastica   di   qualità   R16,   con   particolari</t>
    </r>
  </si>
  <si>
    <r>
      <rPr>
        <i/>
        <sz val="8"/>
        <rFont val="Arial"/>
        <family val="2"/>
      </rPr>
      <t>caratteristiche di reazione al fuoco e conforme al Regolamento Prodotti da Costruzione</t>
    </r>
  </si>
  <si>
    <r>
      <rPr>
        <i/>
        <sz val="8"/>
        <rFont val="Arial"/>
        <family val="2"/>
      </rPr>
      <t>CPR (UE)  n.305/11, classificato  secondo la norma CEI UNEL  35016, rispondente alle</t>
    </r>
  </si>
  <si>
    <r>
      <rPr>
        <i/>
        <sz val="8"/>
        <rFont val="Arial"/>
        <family val="2"/>
      </rPr>
      <t>norme  EN  50575,  EN  50575  A1,  CEI  UNEL  35318  35322,  marchiatura  CE  ed  IMQ,</t>
    </r>
  </si>
  <si>
    <r>
      <rPr>
        <i/>
        <sz val="8"/>
        <rFont val="Arial"/>
        <family val="2"/>
      </rPr>
      <t>Tensione nominale: Uo/U: 0,6/1 kV - Classe di reazione al fuoco: Cca-s3,d1,a3. Sigla di</t>
    </r>
  </si>
  <si>
    <r>
      <rPr>
        <i/>
        <sz val="8"/>
        <rFont val="Arial"/>
        <family val="2"/>
      </rPr>
      <t>designazione  FG16(O)R16,  da  valere  anche  per  opere  di  urbanizzazione.  E'compreso</t>
    </r>
  </si>
  <si>
    <r>
      <rPr>
        <i/>
        <sz val="8"/>
        <rFont val="Arial"/>
        <family val="2"/>
      </rPr>
      <t>nel  prezzo  l'incidenza  percentuale  per  sfridi,  accessori  di  montaggio,  fissaggio,  pezzi</t>
    </r>
  </si>
  <si>
    <r>
      <rPr>
        <i/>
        <sz val="8"/>
        <rFont val="Arial"/>
        <family val="2"/>
      </rPr>
      <t>speciali, e ogni materiale di consumo. 3 x 4 mmq.</t>
    </r>
  </si>
  <si>
    <r>
      <rPr>
        <sz val="8"/>
        <rFont val="Arial MT"/>
        <family val="2"/>
      </rPr>
      <t>11 / 11</t>
    </r>
  </si>
  <si>
    <r>
      <rPr>
        <b/>
        <i/>
        <sz val="8"/>
        <rFont val="Arial"/>
        <family val="2"/>
      </rPr>
      <t>materiale di consumo. 5 G 6 mmq.</t>
    </r>
  </si>
  <si>
    <r>
      <rPr>
        <i/>
        <sz val="8"/>
        <rFont val="Arial"/>
        <family val="2"/>
      </rPr>
      <t xml:space="preserve">HEPR   di   qualità   G16   sotto   guaina   termoplastica   di   qualità   R16,   con   particolari caratteristiche di reazione al fuoco e conforme al Regolamento Prodotti da Costruzione CPR (UE)  n.305/11, classificato  secondo la norma CEI UNEL  35016, rispondente alle norme  EN  50575,  EN  50575  A1,  CEI  UNEL  35318  35322,  marchiatura  CE  ed  IMQ, Tensione nominale: Uo/U: 0,6/1 kV - Classe di reazione al fuoco: Cca-s3,d1,a3. Sigla di designazione  FG16(O)R16,  da  valere  anche  per  opere  di  urbanizzazione.  E'compreso nel  prezzo  l'incidenza  percentuale  per  sfridi,  accessori  di  montaggio,  fissaggio,  pezzi speciali, e ogni materiale di consumo. 5 G 6 mmq.
</t>
    </r>
    <r>
      <rPr>
        <sz val="8"/>
        <rFont val="Arial MT"/>
        <family val="2"/>
      </rPr>
      <t xml:space="preserve">SpCat 1 - IMPIANTI ELETTRICI
</t>
    </r>
    <r>
      <rPr>
        <sz val="8"/>
        <rFont val="Arial MT"/>
        <family val="2"/>
      </rPr>
      <t xml:space="preserve">Alimentazione nuove unità esterne CDZ
</t>
    </r>
    <r>
      <rPr>
        <sz val="8"/>
        <rFont val="Arial MT"/>
        <family val="2"/>
      </rPr>
      <t>SOMMANO...</t>
    </r>
  </si>
  <si>
    <r>
      <rPr>
        <sz val="8"/>
        <rFont val="Arial MT"/>
        <family val="2"/>
      </rPr>
      <t>12 / 12</t>
    </r>
  </si>
  <si>
    <r>
      <rPr>
        <b/>
        <i/>
        <sz val="8"/>
        <rFont val="Arial"/>
        <family val="2"/>
      </rPr>
      <t>Conduttore unipolare di rame rosso ricotto isolato in PVC ...   da valere anche per</t>
    </r>
  </si>
  <si>
    <r>
      <rPr>
        <b/>
        <i/>
        <sz val="8"/>
        <rFont val="Arial"/>
        <family val="2"/>
      </rPr>
      <t>opere di urbanizzazione. 1 x 1,5 mmq.</t>
    </r>
  </si>
  <si>
    <r>
      <rPr>
        <sz val="8"/>
        <rFont val="Arial MT"/>
        <family val="2"/>
      </rPr>
      <t>1_06.I05.131.</t>
    </r>
  </si>
  <si>
    <r>
      <rPr>
        <i/>
        <sz val="8"/>
        <rFont val="Arial"/>
        <family val="2"/>
      </rPr>
      <t>Conduttore unipolare di rame rosso ricotto isolato in PVC di qualità S17, con particolari</t>
    </r>
  </si>
  <si>
    <r>
      <rPr>
        <i/>
        <sz val="8"/>
        <rFont val="Arial"/>
        <family val="2"/>
      </rPr>
      <t xml:space="preserve">caratteristiche di reazione al fuoco e conforme al Regolamento Prodotti da Costruzione CPR (UE)  n.305/11, classificato  secondo la norma CEI UNEL  35016, rispondente alle norme EN 50575, EN 50575 A1, CEI UNEL 35716, marchiatura CE ed IMQ, Tensione nominale:  Uo/U:  450/750  V  -  Classe  di  reazione  al  fuoco:  Cca-s3,d1,a3.  Sigla  di designazione FS17, compreso installazione all'interno di tubazioni e/o canalette, siglatura e connessioni, da valere anche per opere di urbanizzazione. 1 x 1,5 mmq.
</t>
    </r>
    <r>
      <rPr>
        <sz val="8"/>
        <rFont val="Arial MT"/>
        <family val="2"/>
      </rPr>
      <t xml:space="preserve">SpCat 1 - IMPIANTI ELETTRICI
</t>
    </r>
    <r>
      <rPr>
        <sz val="8"/>
        <rFont val="Arial MT"/>
        <family val="2"/>
      </rPr>
      <t>SOMMANO...</t>
    </r>
  </si>
  <si>
    <r>
      <rPr>
        <sz val="8"/>
        <rFont val="Arial MT"/>
        <family val="2"/>
      </rPr>
      <t>13 / 13</t>
    </r>
  </si>
  <si>
    <r>
      <rPr>
        <b/>
        <i/>
        <sz val="8"/>
        <rFont val="Arial"/>
        <family val="2"/>
      </rPr>
      <t>opere di urbanizzazione. 1 x 2,5 mmq.</t>
    </r>
  </si>
  <si>
    <r>
      <rPr>
        <i/>
        <sz val="8"/>
        <rFont val="Arial"/>
        <family val="2"/>
      </rPr>
      <t xml:space="preserve">caratteristiche di reazione al fuoco e conforme al Regolamento Prodotti da Costruzione CPR (UE)  n.305/11, classificato  secondo la norma CEI UNEL  35016, rispondente alle norme EN 50575, EN 50575 A1, CEI UNEL 35716, marchiatura CE ed IMQ, Tensione nominale:  Uo/U:  450/750  V  -  Classe  di  reazione  al  fuoco:  Cca-s3,d1,a3.  Sigla  di designazione FS17, compreso installazione all'interno di tubazioni e/o canalette, siglatura e connessioni, da valere anche per opere di urbanizzazione. 1 x 2,5 mmq.
</t>
    </r>
    <r>
      <rPr>
        <sz val="8"/>
        <rFont val="Arial MT"/>
        <family val="2"/>
      </rPr>
      <t xml:space="preserve">SpCat 1 - IMPIANTI ELETTRICI
</t>
    </r>
    <r>
      <rPr>
        <sz val="8"/>
        <rFont val="Arial MT"/>
        <family val="2"/>
      </rPr>
      <t>SOMMANO...</t>
    </r>
  </si>
  <si>
    <r>
      <rPr>
        <sz val="8"/>
        <rFont val="Arial MT"/>
        <family val="2"/>
      </rPr>
      <t>14 / 14</t>
    </r>
  </si>
  <si>
    <r>
      <rPr>
        <b/>
        <i/>
        <sz val="8"/>
        <rFont val="Arial"/>
        <family val="2"/>
      </rPr>
      <t>Conduttore unipolare di rame rosso ricotto isolato in PVC ... i, da valere anche per</t>
    </r>
  </si>
  <si>
    <r>
      <rPr>
        <b/>
        <i/>
        <sz val="8"/>
        <rFont val="Arial"/>
        <family val="2"/>
      </rPr>
      <t>opere di urbanizzazione. 1 x 4 mmq.</t>
    </r>
  </si>
  <si>
    <r>
      <rPr>
        <i/>
        <sz val="8"/>
        <rFont val="Arial"/>
        <family val="2"/>
      </rPr>
      <t xml:space="preserve">caratteristiche di reazione al fuoco e conforme al Regolamento Prodotti da Costruzione CPR (UE)  n.305/11, classificato  secondo la norma CEI UNEL  35016, rispondente alle norme EN 50575, EN 50575 A1, CEI UNEL 35716, marchiatura CE ed IMQ, Tensione nominale:  Uo/U:  450/750  V  -  Classe  di  reazione  al  fuoco:  Cca-s3,d1,a3.  Sigla  di designazione FS17, compreso installazione all'interno di tubazioni e/o canalette, siglatura e connessioni, da valere anche per opere di urbanizzazione. 1 x 4 mmq.
</t>
    </r>
    <r>
      <rPr>
        <sz val="8"/>
        <rFont val="Arial MT"/>
        <family val="2"/>
      </rPr>
      <t xml:space="preserve">SpCat 1 - IMPIANTI ELETTRICI
</t>
    </r>
    <r>
      <rPr>
        <sz val="8"/>
        <rFont val="Arial MT"/>
        <family val="2"/>
      </rPr>
      <t>SOMMANO...</t>
    </r>
  </si>
  <si>
    <r>
      <rPr>
        <sz val="8"/>
        <rFont val="Arial MT"/>
        <family val="2"/>
      </rPr>
      <t>15 / 15</t>
    </r>
  </si>
  <si>
    <r>
      <rPr>
        <b/>
        <i/>
        <sz val="8"/>
        <rFont val="Arial"/>
        <family val="2"/>
      </rPr>
      <t>Cavi Trasmissione Dati e Telefonici conformi ai requisiti ... a Ed., TIA/EIA-568-B.2:</t>
    </r>
  </si>
  <si>
    <r>
      <rPr>
        <b/>
        <i/>
        <sz val="8"/>
        <rFont val="Arial"/>
        <family val="2"/>
      </rPr>
      <t>cavo UTP cat 6 4 x 2 x 24 AWG LSZH</t>
    </r>
  </si>
  <si>
    <r>
      <rPr>
        <sz val="8"/>
        <rFont val="Arial MT"/>
        <family val="2"/>
      </rPr>
      <t xml:space="preserve">1_06.I05.040.
</t>
    </r>
    <r>
      <rPr>
        <sz val="8"/>
        <rFont val="Arial MT"/>
        <family val="2"/>
      </rPr>
      <t>004</t>
    </r>
  </si>
  <si>
    <r>
      <rPr>
        <i/>
        <sz val="8"/>
        <rFont val="Arial"/>
        <family val="2"/>
      </rPr>
      <t xml:space="preserve">Cavi  Trasmissione  Dati  e  Telefonici  conformi  ai  requisiti  previsti  dal  Regolamento Prodotti  da  Costruzione  (CPR  UE  305/11)  Cavo  per  trasmissione  dati  conforme  alle norme CEI 20-35, EN 50266, EN 50267, EN 50268 ed ai requisiti di cui alla IEC 61156, EN 50288-2, IEC 11801 2a Ed. - EN 50173 2a Ed., TIA/EIA-568-B.2: cavo UTP cat 6 4 x 2 x 24 AWG LSZH
</t>
    </r>
    <r>
      <rPr>
        <sz val="8"/>
        <rFont val="Arial MT"/>
        <family val="2"/>
      </rPr>
      <t xml:space="preserve">SpCat 1 - IMPIANTI ELETTRICI
</t>
    </r>
    <r>
      <rPr>
        <sz val="8"/>
        <rFont val="Arial MT"/>
        <family val="2"/>
      </rPr>
      <t xml:space="preserve">Pastazioni SC
</t>
    </r>
    <r>
      <rPr>
        <sz val="8"/>
        <rFont val="Arial MT"/>
        <family val="2"/>
      </rPr>
      <t xml:space="preserve">Per riposizionamento pannelli prese esistenti
</t>
    </r>
    <r>
      <rPr>
        <sz val="8"/>
        <rFont val="Arial MT"/>
        <family val="2"/>
      </rPr>
      <t>SOMMANO...</t>
    </r>
  </si>
  <si>
    <r>
      <rPr>
        <sz val="8"/>
        <rFont val="Arial MT"/>
        <family val="2"/>
      </rPr>
      <t xml:space="preserve">16 / 16
</t>
    </r>
    <r>
      <rPr>
        <sz val="8"/>
        <rFont val="Arial MT"/>
        <family val="2"/>
      </rPr>
      <t>IE.500.008</t>
    </r>
  </si>
  <si>
    <r>
      <rPr>
        <b/>
        <i/>
        <sz val="8"/>
        <rFont val="Arial"/>
        <family val="2"/>
      </rPr>
      <t xml:space="preserve">Punti luce e prese da incasso realizzati con conduttori u ... e materiale di consumo. punto luce a pulsante luminoso
</t>
    </r>
    <r>
      <rPr>
        <i/>
        <sz val="8"/>
        <rFont val="Arial"/>
        <family val="2"/>
      </rPr>
      <t xml:space="preserve">Punti  luce  e  prese  da  incasso  realizzati  con  conduttori  unipolari  di  rame  rosso  ricotto isolato  in  PVC  di  qualità  S17,  conformi  al  Regolamento  Prodotti  da  Costruzione  CPR (UE)  n.305/11,  classe  di  reazione  al  fuoco:  Cca-s3,d1,a3.,  comprensivi  di:  organo/i  di comando e  prese  di  tipo  civile serie standard  in  contenitore da  incasso  con  placca  in materiale  termoplastico,  completi  di  collegamenti  elettrici  delle  apparecchiature  con conduttore di  protezione  sezione  parifase,  accessori  vari  di  montaggio  e  fissaggio  per ambienti fino a 20 mq. E' compreso nel prezzo l'incidenza percentuale per raccordi, sfridi, dei pezzi speciali e materiale di consumo. punto luce a pulsante luminoso
</t>
    </r>
    <r>
      <rPr>
        <sz val="8"/>
        <rFont val="Arial MT"/>
        <family val="2"/>
      </rPr>
      <t xml:space="preserve">SpCat 1 - IMPIANTI ELETTRICI
</t>
    </r>
    <r>
      <rPr>
        <sz val="8"/>
        <rFont val="Arial MT"/>
        <family val="2"/>
      </rPr>
      <t>SOMMANO...</t>
    </r>
  </si>
  <si>
    <r>
      <rPr>
        <sz val="8"/>
        <rFont val="Arial MT"/>
        <family val="2"/>
      </rPr>
      <t xml:space="preserve">17 / 17
</t>
    </r>
    <r>
      <rPr>
        <sz val="8"/>
        <rFont val="Arial MT"/>
        <family val="2"/>
      </rPr>
      <t>IE.500.009</t>
    </r>
  </si>
  <si>
    <r>
      <rPr>
        <b/>
        <i/>
        <sz val="8"/>
        <rFont val="Arial"/>
        <family val="2"/>
      </rPr>
      <t xml:space="preserve">Punto luce da incasso "aggiunto"
</t>
    </r>
    <r>
      <rPr>
        <i/>
        <sz val="8"/>
        <rFont val="Arial"/>
        <family val="2"/>
      </rPr>
      <t xml:space="preserve">Realizzazione di punto luce - aggiunto - posa da incasso   in tubazione pvc derivato da circuito luce", completo di:
</t>
    </r>
    <r>
      <rPr>
        <i/>
        <sz val="8"/>
        <rFont val="Arial"/>
        <family val="2"/>
      </rPr>
      <t xml:space="preserve">- cavo unipolare CPR tipo FS17 450/750V, livello di rischio Basso con prestazione Cca- s3, d1, a3; sezione minima 1,5 mmq; la sezione dei conduttori è calcolata in funzione dei carichi e delle protezioni;
</t>
    </r>
    <r>
      <rPr>
        <i/>
        <sz val="8"/>
        <rFont val="Arial"/>
        <family val="2"/>
      </rPr>
      <t xml:space="preserve">-  conduttura  in  tubazione  pvc  derivata  dalla  principale,  diametro  minimo:  20mm  o comunque adatto al contenimento dei  conduttori;
</t>
    </r>
    <r>
      <rPr>
        <i/>
        <sz val="8"/>
        <rFont val="Arial"/>
        <family val="2"/>
      </rPr>
      <t xml:space="preserve">Completo di: scatola di derivazione completa di tappo di chisura; morsetti di derivazione; opere murarie; accessori e tutto quanto necessario per dare l'opera finita a regola d'arte.
</t>
    </r>
    <r>
      <rPr>
        <i/>
        <sz val="8"/>
        <rFont val="Arial"/>
        <family val="2"/>
      </rPr>
      <t xml:space="preserve">Marche e tipo (vedi elenco marche):
</t>
    </r>
    <r>
      <rPr>
        <i/>
        <sz val="8"/>
        <rFont val="Arial"/>
        <family val="2"/>
      </rPr>
      <t xml:space="preserve">-  utilizzare  stessa  marca  e  tipo  per  apparecchi,  scatole  portafrutti,  supporti,  placche, canalette, tubazioni, accessori, ecc...
</t>
    </r>
    <r>
      <rPr>
        <i/>
        <sz val="8"/>
        <rFont val="Arial"/>
        <family val="2"/>
      </rPr>
      <t xml:space="preserve">Particolari indicazioni realizzative:
</t>
    </r>
    <r>
      <rPr>
        <i/>
        <sz val="8"/>
        <rFont val="Arial"/>
        <family val="2"/>
      </rPr>
      <t xml:space="preserve">- impianto con grado di protezione IP240;
</t>
    </r>
    <r>
      <rPr>
        <i/>
        <sz val="8"/>
        <rFont val="Arial"/>
        <family val="2"/>
      </rPr>
      <t xml:space="preserve">-  le  canalizzazioni  dovranno  avere  percorsi  orizzontali  o  verticali  come  prescritto  dalle CEI 64-8/5 (sono vietati  percorsi  obliqui); essere adatte al  contenimento dei  conduttori con le riserve di spazio del 60 % ;
</t>
    </r>
    <r>
      <rPr>
        <i/>
        <sz val="8"/>
        <rFont val="Arial"/>
        <family val="2"/>
      </rPr>
      <t xml:space="preserve">- le cassette di derivazione dovranno avere dimensioni atte a contenere tutte le giunzioni e derivazioni con una riserva di spazio minimo del 50% ;
</t>
    </r>
    <r>
      <rPr>
        <i/>
        <sz val="8"/>
        <rFont val="Arial"/>
        <family val="2"/>
      </rPr>
      <t xml:space="preserve">Principali norme di riferimento:
</t>
    </r>
    <r>
      <rPr>
        <i/>
        <sz val="8"/>
        <rFont val="Arial"/>
        <family val="2"/>
      </rPr>
      <t xml:space="preserve">-  CEI  64-8;  conduttori  CPR  UE  305/11  e  IMQ;  norme  specifiche  di  prodotto  per apparecchiature, condutture, conduttori, ecc.
</t>
    </r>
    <r>
      <rPr>
        <sz val="8"/>
        <rFont val="Arial MT"/>
        <family val="2"/>
      </rPr>
      <t xml:space="preserve">SpCat 1 - IMPIANTI ELETTRICI
</t>
    </r>
    <r>
      <rPr>
        <sz val="8"/>
        <rFont val="Arial MT"/>
        <family val="2"/>
      </rPr>
      <t>SOMMANO...</t>
    </r>
  </si>
  <si>
    <r>
      <rPr>
        <sz val="8"/>
        <rFont val="Arial MT"/>
        <family val="2"/>
      </rPr>
      <t xml:space="preserve">18 / 18
</t>
    </r>
    <r>
      <rPr>
        <sz val="8"/>
        <rFont val="Arial MT"/>
        <family val="2"/>
      </rPr>
      <t>IE.500.010</t>
    </r>
  </si>
  <si>
    <r>
      <rPr>
        <b/>
        <i/>
        <sz val="8"/>
        <rFont val="Arial"/>
        <family val="2"/>
      </rPr>
      <t xml:space="preserve">Punto luce da incasso "aggiunto"- per circuito di emergenza
</t>
    </r>
    <r>
      <rPr>
        <i/>
        <sz val="8"/>
        <rFont val="Arial"/>
        <family val="2"/>
      </rPr>
      <t>Realizzazione di punto luce - tipo emergenza - posada incasso  in tubazione pvc derivato da circuito preferenziale "illuminazione di emergenza", completo di:</t>
    </r>
  </si>
  <si>
    <r>
      <rPr>
        <i/>
        <sz val="8"/>
        <rFont val="Arial"/>
        <family val="2"/>
      </rPr>
      <t xml:space="preserve">- cavo unipolare CPR tipo FS17 450/750V, livello di rischio Basso con prestazione Cca- s3, d1, a3; sezione minima 1,5 mmq; la sezione dei conduttori è calcolata in funzione dei carichi e delle protezioni;
</t>
    </r>
    <r>
      <rPr>
        <i/>
        <sz val="8"/>
        <rFont val="Arial"/>
        <family val="2"/>
      </rPr>
      <t>-  conduttura  in  tubazione  pvc  derivata  dalla  principale,  diametro  minimo:  20mm  o comunque adatto al contenimento dei  conduttori;</t>
    </r>
  </si>
  <si>
    <r>
      <rPr>
        <i/>
        <sz val="8"/>
        <rFont val="Arial"/>
        <family val="2"/>
      </rPr>
      <t>Completo di: scatola di derivazione completa di tappo di chisura; morsetti di derivazione;</t>
    </r>
  </si>
  <si>
    <r>
      <rPr>
        <i/>
        <sz val="8"/>
        <rFont val="Arial"/>
        <family val="2"/>
      </rPr>
      <t>opere murarie; accessori e tutto quanto necessario per dare l'opera finita a regola d'arte.</t>
    </r>
  </si>
  <si>
    <r>
      <rPr>
        <i/>
        <sz val="8"/>
        <rFont val="Arial"/>
        <family val="2"/>
      </rPr>
      <t>Marche e tipo (vedi elenco marche):</t>
    </r>
  </si>
  <si>
    <r>
      <rPr>
        <i/>
        <sz val="8"/>
        <rFont val="Arial"/>
        <family val="2"/>
      </rPr>
      <t>-  utilizzare  stessa  marca  e  tipo  per  apparecchi,  scatole  portafrutti,  supporti,  placche,</t>
    </r>
  </si>
  <si>
    <r>
      <rPr>
        <i/>
        <sz val="8"/>
        <rFont val="Arial"/>
        <family val="2"/>
      </rPr>
      <t>canalette, tubazioni, accessori, ecc...</t>
    </r>
  </si>
  <si>
    <r>
      <rPr>
        <i/>
        <sz val="8"/>
        <rFont val="Arial"/>
        <family val="2"/>
      </rPr>
      <t>Particolari indicazioni realizzative:</t>
    </r>
  </si>
  <si>
    <r>
      <rPr>
        <i/>
        <sz val="8"/>
        <rFont val="Arial"/>
        <family val="2"/>
      </rPr>
      <t>- impianto con grado di protezione IP240;</t>
    </r>
  </si>
  <si>
    <r>
      <rPr>
        <i/>
        <sz val="8"/>
        <rFont val="Arial"/>
        <family val="2"/>
      </rPr>
      <t>-  le  canalizzazioni  dovranno  avere  percorsi  orizzontali  o  verticali  come  prescritto  dalle</t>
    </r>
  </si>
  <si>
    <r>
      <rPr>
        <i/>
        <sz val="8"/>
        <rFont val="Arial"/>
        <family val="2"/>
      </rPr>
      <t>CEI 64-8/5 (sono vietati  percorsi  obliqui); essere adatte al  contenimento dei  conduttori</t>
    </r>
  </si>
  <si>
    <r>
      <rPr>
        <i/>
        <sz val="8"/>
        <rFont val="Arial"/>
        <family val="2"/>
      </rPr>
      <t>con le riserve di spazio del 60 % ;</t>
    </r>
  </si>
  <si>
    <r>
      <rPr>
        <i/>
        <sz val="8"/>
        <rFont val="Arial"/>
        <family val="2"/>
      </rPr>
      <t>- le cassette di derivazione dovranno avere dimensioni atte a contenere tutte le giunzioni</t>
    </r>
  </si>
  <si>
    <r>
      <rPr>
        <i/>
        <sz val="8"/>
        <rFont val="Arial"/>
        <family val="2"/>
      </rPr>
      <t>e derivazioni con una riserva di spazio minimo del 50% ;</t>
    </r>
  </si>
  <si>
    <r>
      <rPr>
        <i/>
        <sz val="8"/>
        <rFont val="Arial"/>
        <family val="2"/>
      </rPr>
      <t>Principali norme di riferimento:</t>
    </r>
  </si>
  <si>
    <r>
      <rPr>
        <i/>
        <sz val="8"/>
        <rFont val="Arial"/>
        <family val="2"/>
      </rPr>
      <t>-  CEI  64-8;  conduttori  CPR  UE  305/11  e  IMQ;  norme  specifiche  di  prodotto  per</t>
    </r>
  </si>
  <si>
    <r>
      <rPr>
        <i/>
        <sz val="8"/>
        <rFont val="Arial"/>
        <family val="2"/>
      </rPr>
      <t>apparecchiature, condutture, conduttori, ecc.</t>
    </r>
  </si>
  <si>
    <r>
      <rPr>
        <sz val="8"/>
        <rFont val="Arial MT"/>
        <family val="2"/>
      </rPr>
      <t>19 / 19</t>
    </r>
  </si>
  <si>
    <r>
      <rPr>
        <b/>
        <i/>
        <sz val="8"/>
        <rFont val="Arial"/>
        <family val="2"/>
      </rPr>
      <t>Punti luce e  prese  da  incasso  realizzati  con  conduttori  u  ...  a  2P+T  10/16A-250V</t>
    </r>
  </si>
  <si>
    <r>
      <rPr>
        <b/>
        <i/>
        <sz val="8"/>
        <rFont val="Arial"/>
        <family val="2"/>
      </rPr>
      <t>alimentazione unica tipo UNEL bivalente</t>
    </r>
  </si>
  <si>
    <r>
      <rPr>
        <sz val="8"/>
        <rFont val="Arial MT"/>
        <family val="2"/>
      </rPr>
      <t>1_06.I05.002.</t>
    </r>
  </si>
  <si>
    <r>
      <rPr>
        <i/>
        <sz val="8"/>
        <rFont val="Arial"/>
        <family val="2"/>
      </rPr>
      <t>Punti  luce  e  prese  da  incasso  realizzati  con  conduttori  unipolari  di  rame  rosso  ricotto</t>
    </r>
  </si>
  <si>
    <r>
      <rPr>
        <i/>
        <sz val="8"/>
        <rFont val="Arial"/>
        <family val="2"/>
      </rPr>
      <t xml:space="preserve">isolato  in  PVC  di  qualità  S17,  conformi  al  Regolamento  Prodotti  da  Costruzione  CPR (UE)  n.305/11,  classe  di  reazione  al  fuoco:  Cca-s3,d1,a3.,  comprensivi  di:  organo/i  di comando e  prese  di  tipo  civile serie standard  in  contenitore da  incasso  con  placca  in materiale  termoplastico,  completi  di  collegamenti  elettrici  delle  apparecchiature  con conduttore di  protezione  sezione  parifase,  accessori  vari  di  montaggio  e  fissaggio  per ambienti fino a 20 mq. E' compreso nel prezzo l'incidenza percentuale per raccordi, sfridi, dei pezzi speciali e materiale di consumo. punto presa 2P+T 10/16A-250V alimentazione unica tipo UNEL bivalente
</t>
    </r>
    <r>
      <rPr>
        <sz val="8"/>
        <rFont val="Arial MT"/>
        <family val="2"/>
      </rPr>
      <t xml:space="preserve">SpCat 1 - IMPIANTI ELETTRICI
</t>
    </r>
    <r>
      <rPr>
        <sz val="8"/>
        <rFont val="Arial MT"/>
        <family val="2"/>
      </rPr>
      <t>SOMMANO...</t>
    </r>
  </si>
  <si>
    <r>
      <rPr>
        <sz val="8"/>
        <rFont val="Arial MT"/>
        <family val="2"/>
      </rPr>
      <t>20 / 20</t>
    </r>
  </si>
  <si>
    <r>
      <rPr>
        <b/>
        <i/>
        <sz val="8"/>
        <rFont val="Arial"/>
        <family val="2"/>
      </rPr>
      <t>Punti  luce  e  prese  da  incasso  realizzati  con  conduttori  u  ...  teriale  di  consumo.</t>
    </r>
  </si>
  <si>
    <r>
      <rPr>
        <b/>
        <i/>
        <sz val="8"/>
        <rFont val="Arial"/>
        <family val="2"/>
      </rPr>
      <t>punto presa 2P+T 10/16A-250V bivalente</t>
    </r>
  </si>
  <si>
    <r>
      <rPr>
        <i/>
        <sz val="8"/>
        <rFont val="Arial"/>
        <family val="2"/>
      </rPr>
      <t xml:space="preserve">isolato  in  PVC  di  qualità  S17,  conformi  al  Regolamento  Prodotti  da  Costruzione  CPR (UE)  n.305/11,  classe  di  reazione  al  fuoco:  Cca-s3,d1,a3.,  comprensivi  di:  organo/i  di comando e  prese  di  tipo  civile serie standard  in  contenitore da  incasso  con  placca  in materiale  termoplastico,  completi  di  collegamenti  elettrici  delle  apparecchiature  con conduttore di  protezione  sezione  parifase,  accessori  vari  di  montaggio  e  fissaggio  per ambienti fino a 20 mq. E' compreso nel prezzo l'incidenza percentuale per raccordi, sfridi, dei pezzi speciali e materiale di consumo. punto presa 2P+T 10/16A-250V bivalente </t>
    </r>
    <r>
      <rPr>
        <sz val="8"/>
        <rFont val="Arial MT"/>
        <family val="2"/>
      </rPr>
      <t xml:space="preserve">SpCat 1 - IMPIANTI ELETTRICI
</t>
    </r>
    <r>
      <rPr>
        <sz val="8"/>
        <rFont val="Arial MT"/>
        <family val="2"/>
      </rPr>
      <t>SOMMANO...</t>
    </r>
  </si>
  <si>
    <r>
      <rPr>
        <sz val="8"/>
        <rFont val="Arial MT"/>
        <family val="2"/>
      </rPr>
      <t>21 / 21</t>
    </r>
  </si>
  <si>
    <r>
      <rPr>
        <b/>
        <i/>
        <sz val="8"/>
        <rFont val="Arial"/>
        <family val="2"/>
      </rPr>
      <t>Punti Presa per Impianti Trasmissione Dati e Telefonici P ... O PRESA DI SERVIZIO</t>
    </r>
  </si>
  <si>
    <r>
      <rPr>
        <sz val="8"/>
        <rFont val="Arial MT"/>
        <family val="2"/>
      </rPr>
      <t>IS.001.001</t>
    </r>
  </si>
  <si>
    <r>
      <rPr>
        <b/>
        <i/>
        <sz val="8"/>
        <rFont val="Arial"/>
        <family val="2"/>
      </rPr>
      <t xml:space="preserve">MODULARE AD 8 PIN DA INCASSO
</t>
    </r>
    <r>
      <rPr>
        <i/>
        <sz val="8"/>
        <rFont val="Arial"/>
        <family val="2"/>
      </rPr>
      <t xml:space="preserve">Punti Presa per Impianti Trasmissione Dati e Telefonici Punto presa di servizio modulare ad 8 pin per impianto Trasmissione Dati e/o Telefonico, fornito e posto in opera. Sono compresi: la presa UTP RJ45 cat.6, la scatola portafrutto, il frutto, i copriforo, il supporto placca, la placca in materiale plastico o metallico, la tubaziuonea in PVC autoestinguente e l'attestazione del cavo UTP alla presa. Sono escluse le opere murarie. PUNTO PRESA DI SERVIZIO MODULARE AD 8 PIN DA INCASSO
</t>
    </r>
    <r>
      <rPr>
        <sz val="8"/>
        <rFont val="Arial MT"/>
        <family val="2"/>
      </rPr>
      <t xml:space="preserve">SpCat 1 - IMPIANTI ELETTRICI
</t>
    </r>
    <r>
      <rPr>
        <sz val="8"/>
        <rFont val="Arial MT"/>
        <family val="2"/>
      </rPr>
      <t>SOMMANO...</t>
    </r>
  </si>
  <si>
    <r>
      <rPr>
        <sz val="8"/>
        <rFont val="Arial MT"/>
        <family val="2"/>
      </rPr>
      <t>22 / 22</t>
    </r>
  </si>
  <si>
    <r>
      <rPr>
        <b/>
        <i/>
        <sz val="8"/>
        <rFont val="Arial"/>
        <family val="2"/>
      </rPr>
      <t>Fornitura  e  posa  in  opera  di  postazione  di  lavoro  a  scomparsa  per  pavimento</t>
    </r>
  </si>
  <si>
    <r>
      <rPr>
        <sz val="8"/>
        <rFont val="Arial MT"/>
        <family val="2"/>
      </rPr>
      <t>IE.500.021</t>
    </r>
  </si>
  <si>
    <r>
      <rPr>
        <b/>
        <i/>
        <sz val="8"/>
        <rFont val="Arial"/>
        <family val="2"/>
      </rPr>
      <t>galleggiante tipo SC (Energia+T/D)</t>
    </r>
  </si>
  <si>
    <r>
      <rPr>
        <i/>
        <sz val="8"/>
        <rFont val="Arial"/>
        <family val="2"/>
      </rPr>
      <t xml:space="preserve">Pannello  prese  Tipo  SC  per  installazione  su  pavimento  galleggiante  realizzato  con conduttori  LSOH     esclusa  la  linea  dorsale,  fornito  e  posto  in  opera.  Sono  compresi: quota  parte  delle  cassette  di  derivazione,  i  morsetti  di  derivazione  in  policarbonato,  i conduttori  del  tipo  FG17  di  sezione  minima  pari  a  mmq  2,5,derivati  dalla  scatola  di derivazione più  prossima,  la scatola  portafrutto, i  frutti, il  supporto placca,  la  placca in materiale plastico. Compresa quiota partedi tubazione PVC.
</t>
    </r>
    <r>
      <rPr>
        <i/>
        <sz val="8"/>
        <rFont val="Arial"/>
        <family val="2"/>
      </rPr>
      <t xml:space="preserve">Il pannello dovrà contenere:
</t>
    </r>
    <r>
      <rPr>
        <i/>
        <sz val="8"/>
        <rFont val="Arial"/>
        <family val="2"/>
      </rPr>
      <t xml:space="preserve">-n°2 prese 2P+T 10/16A-250V Unel bivalente;
</t>
    </r>
    <r>
      <rPr>
        <i/>
        <sz val="8"/>
        <rFont val="Arial"/>
        <family val="2"/>
      </rPr>
      <t xml:space="preserve">-n°2 prese 2P+T 10/16A-250V bivalente;
</t>
    </r>
    <r>
      <rPr>
        <i/>
        <sz val="8"/>
        <rFont val="Arial"/>
        <family val="2"/>
      </rPr>
      <t xml:space="preserve">-n°2 Puni presa trasmissione dati
</t>
    </r>
    <r>
      <rPr>
        <i/>
        <sz val="8"/>
        <rFont val="Arial"/>
        <family val="2"/>
      </rPr>
      <t xml:space="preserve">Sono  compresi:  quota  parte  delle  cassette  di  derivazione,  la  scatola  portafrutto,,  il supporto placca, la placca in materiale plastico.
</t>
    </r>
    <r>
      <rPr>
        <i/>
        <sz val="8"/>
        <rFont val="Arial"/>
        <family val="2"/>
      </rPr>
      <t xml:space="preserve">Sono inoltre comprese minuterie di fissaggio,  i supporti,  le eventuali opere murarie per fori, sfondi, tracce e aperture nonchè le relative riprese.
</t>
    </r>
    <r>
      <rPr>
        <i/>
        <sz val="8"/>
        <rFont val="Arial"/>
        <family val="2"/>
      </rPr>
      <t xml:space="preserve">Pannello prese Tipo  SC
</t>
    </r>
    <r>
      <rPr>
        <sz val="8"/>
        <rFont val="Arial MT"/>
        <family val="2"/>
      </rPr>
      <t>SpCat 1 - IMPIANTI ELETTRICI</t>
    </r>
  </si>
  <si>
    <r>
      <rPr>
        <sz val="8"/>
        <rFont val="Arial MT"/>
        <family val="2"/>
      </rPr>
      <t xml:space="preserve">23 / 23
</t>
    </r>
    <r>
      <rPr>
        <sz val="8"/>
        <rFont val="Arial MT"/>
        <family val="2"/>
      </rPr>
      <t>IE.000.029</t>
    </r>
  </si>
  <si>
    <r>
      <rPr>
        <b/>
        <i/>
        <sz val="8"/>
        <rFont val="Arial"/>
        <family val="2"/>
      </rPr>
      <t xml:space="preserve">PLAFONIERA DA INCASSO A TECNOLOGIA LED - 842 DISANO LED PANEL 33W - Cod. 150205-595 CON ACCESSORIO CORNICE
</t>
    </r>
    <r>
      <rPr>
        <i/>
        <sz val="8"/>
        <rFont val="Arial"/>
        <family val="2"/>
      </rPr>
      <t xml:space="preserve">Fornitura e posa in opera di plafoniera da incasso a tecnologia LED, RAPPORTO W/lm &gt; 120, adatta per posa entro controsoffitto , compreso oneri di montaggio , collegamento e conduttore,passacavo ed ogni  altro onere  per rendere l'installazione eseguita a regola d'arte.
</t>
    </r>
    <r>
      <rPr>
        <i/>
        <sz val="8"/>
        <rFont val="Arial"/>
        <family val="2"/>
      </rPr>
      <t xml:space="preserve">Corpo  e  cornice:  corpo  in  lamiera  d’acciaio  e  cornice  in  alluminio..  Lastra  Interna:  in PMMA.
</t>
    </r>
    <r>
      <rPr>
        <i/>
        <sz val="8"/>
        <rFont val="Arial"/>
        <family val="2"/>
      </rPr>
      <t xml:space="preserve">Diffusore: in tecnopolimero prismatizzato ad alta trasmittanza.. Fattore di abbagliamento UGR: UGR&lt;19 (in ogni situazione). Secondo le norme EN 12464 Fattore di potenza: 0,95 Mantenimento del flusso luminoso al 80%: 50.000h (L80B20). Classificazione rischio fotobiologico: Gruppo esente.
</t>
    </r>
    <r>
      <rPr>
        <i/>
        <sz val="8"/>
        <rFont val="Arial"/>
        <family val="2"/>
      </rPr>
      <t xml:space="preserve">150205-595 CLD CELL 2,72 LED-3600lm-4000K-CRI 80 33 W BIANCO
</t>
    </r>
    <r>
      <rPr>
        <i/>
        <sz val="8"/>
        <rFont val="Arial"/>
        <family val="2"/>
      </rPr>
      <t xml:space="preserve">Completo di accessorio cornice 600x600 h45mm
</t>
    </r>
    <r>
      <rPr>
        <i/>
        <sz val="8"/>
        <rFont val="Arial"/>
        <family val="2"/>
      </rPr>
      <t xml:space="preserve">ADATTA ALLA INSTALLAZIONE IN CONTROSOFFITTO PREVISTO DAL PROGETTO ARCHITETTONICO
</t>
    </r>
    <r>
      <rPr>
        <sz val="8"/>
        <rFont val="Arial MT"/>
        <family val="2"/>
      </rPr>
      <t xml:space="preserve">SpCat 1 - IMPIANTI ELETTRICI
</t>
    </r>
    <r>
      <rPr>
        <sz val="8"/>
        <rFont val="Arial MT"/>
        <family val="2"/>
      </rPr>
      <t xml:space="preserve">piano terra
</t>
    </r>
    <r>
      <rPr>
        <sz val="8"/>
        <rFont val="Arial MT"/>
        <family val="2"/>
      </rPr>
      <t>SOMMANO...</t>
    </r>
  </si>
  <si>
    <r>
      <rPr>
        <sz val="8"/>
        <rFont val="Arial MT"/>
        <family val="2"/>
      </rPr>
      <t xml:space="preserve">24 / 24
</t>
    </r>
    <r>
      <rPr>
        <sz val="8"/>
        <rFont val="Arial MT"/>
        <family val="2"/>
      </rPr>
      <t>IE.000.030</t>
    </r>
  </si>
  <si>
    <r>
      <rPr>
        <b/>
        <i/>
        <sz val="8"/>
        <rFont val="Arial"/>
        <family val="2"/>
      </rPr>
      <t xml:space="preserve">PLAFONIERA DA INCASSO A TECNOLOGIA LED - 842 DISANO LED PANEL 33W + GRUPPO EM 1h - Cod. 150205-600
</t>
    </r>
    <r>
      <rPr>
        <i/>
        <sz val="8"/>
        <rFont val="Arial"/>
        <family val="2"/>
      </rPr>
      <t>Fornitura e posa in opera di plafoniera da incasso a tecnologia LED, RAPPORTO W/lm &gt; 120, adatta per posa entro controsoffitto , compreso oneri di montaggio , collegamento e conduttore,passacavo ed ogni  altro onere  per rendere l'installazione eseguita a regola d'arte.</t>
    </r>
  </si>
  <si>
    <r>
      <rPr>
        <i/>
        <sz val="8"/>
        <rFont val="Arial"/>
        <family val="2"/>
      </rPr>
      <t xml:space="preserve">Corpo  e  cornice:  corpo  in  lamiera  d’acciaio  e  cornice  in  alluminio..  Lastra  Interna:  in PMMA.
</t>
    </r>
    <r>
      <rPr>
        <i/>
        <sz val="8"/>
        <rFont val="Arial"/>
        <family val="2"/>
      </rPr>
      <t>Diffusore: in tecnopolimero prismatizzato ad alta trasmittanza.. Fattore di abbagliamento UGR: UGR&lt;19 (in ogni situazione). Secondo le norme EN 12464 Fattore di potenza: 0,95 Mantenimento del flusso luminoso al 80%: 50.000h (L80B20). Classificazione rischio fotobiologico: Gruppo esente.</t>
    </r>
  </si>
  <si>
    <r>
      <rPr>
        <i/>
        <sz val="8"/>
        <rFont val="Arial"/>
        <family val="2"/>
      </rPr>
      <t xml:space="preserve">150205-600 CLD CELL 2,72 LED-3600lm-4000K-CRI 80 33 W BIANCO
</t>
    </r>
    <r>
      <rPr>
        <i/>
        <sz val="8"/>
        <rFont val="Arial"/>
        <family val="2"/>
      </rPr>
      <t>Completa di KIT alimentazione di emergenza Completo di accessorio cornice 600x600 h45mm</t>
    </r>
  </si>
  <si>
    <r>
      <rPr>
        <i/>
        <sz val="8"/>
        <rFont val="Arial"/>
        <family val="2"/>
      </rPr>
      <t xml:space="preserve">ADATTA ALLA INSTALLAZIONE IN CONTROSOFFITTO PREVISTO DAL PROGETTO ARCHITETTONICO
</t>
    </r>
    <r>
      <rPr>
        <sz val="8"/>
        <rFont val="Arial MT"/>
        <family val="2"/>
      </rPr>
      <t xml:space="preserve">SpCat 1 - IMPIANTI ELETTRICI
</t>
    </r>
    <r>
      <rPr>
        <sz val="8"/>
        <rFont val="Arial MT"/>
        <family val="2"/>
      </rPr>
      <t>piano terra</t>
    </r>
  </si>
  <si>
    <r>
      <rPr>
        <sz val="8"/>
        <rFont val="Arial MT"/>
        <family val="2"/>
      </rPr>
      <t xml:space="preserve">25 / 25
</t>
    </r>
    <r>
      <rPr>
        <sz val="8"/>
        <rFont val="Arial MT"/>
        <family val="2"/>
      </rPr>
      <t>CLE000012</t>
    </r>
  </si>
  <si>
    <r>
      <rPr>
        <b/>
        <i/>
        <sz val="8"/>
        <rFont val="Arial"/>
        <family val="2"/>
      </rPr>
      <t xml:space="preserve">PLAFONIERA DA INCASSO A TECNOLOGIA LED - 842 DISANO LED PANEL 33W - Cod. 150205-00
</t>
    </r>
    <r>
      <rPr>
        <i/>
        <sz val="8"/>
        <rFont val="Arial"/>
        <family val="2"/>
      </rPr>
      <t>Fornitura e posa in opera di plafoniera da incasso a tecnologia LED, RAPPORTO W/lm &gt; 120, adatta per posa entro controsoffitto , compreso oneri di montaggio , collegamento e conduttore,passacavo ed ogni  altro onere  per rendere l'installazione eseguita a regola d'arte.</t>
    </r>
  </si>
  <si>
    <r>
      <rPr>
        <sz val="8"/>
        <rFont val="Arial MT"/>
        <family val="2"/>
      </rPr>
      <t xml:space="preserve">26 / 26
</t>
    </r>
    <r>
      <rPr>
        <sz val="8"/>
        <rFont val="Arial MT"/>
        <family val="2"/>
      </rPr>
      <t>IE.000.030</t>
    </r>
  </si>
  <si>
    <r>
      <rPr>
        <sz val="8"/>
        <rFont val="Arial MT"/>
        <family val="2"/>
      </rPr>
      <t xml:space="preserve">27 / 27
</t>
    </r>
    <r>
      <rPr>
        <sz val="8"/>
        <rFont val="Arial MT"/>
        <family val="2"/>
      </rPr>
      <t>CLE000013</t>
    </r>
  </si>
  <si>
    <r>
      <rPr>
        <b/>
        <i/>
        <sz val="8"/>
        <rFont val="Arial"/>
        <family val="2"/>
      </rPr>
      <t xml:space="preserve">PLAFONIERA DA INCASSO A TECNOLOGIA LED FOSNOVA PANEL TECH HP A2 56W Cod. 22184815-00
</t>
    </r>
    <r>
      <rPr>
        <i/>
        <sz val="8"/>
        <rFont val="Arial"/>
        <family val="2"/>
      </rPr>
      <t>Fornitura e posa in opera di plafoniera da incasso a tecnologia LED, RAPPORTO W/lm &gt; 120, adatta per posa entro controsoffitto , compreso oneri di montaggio , collegamento e conduttore,passacavo ed ogni  altro onere  per rendere l'installazione eseguita a regola d'arte.</t>
    </r>
  </si>
  <si>
    <r>
      <rPr>
        <i/>
        <sz val="8"/>
        <rFont val="Arial"/>
        <family val="2"/>
      </rPr>
      <t xml:space="preserve">Cablaggio: rapido, non e necessario aprire l’apparecchio..
</t>
    </r>
    <r>
      <rPr>
        <i/>
        <sz val="8"/>
        <rFont val="Arial"/>
        <family val="2"/>
      </rPr>
      <t xml:space="preserve">Montaggio: Ad incasso solo in appoggio sui traversini o a sospensione
</t>
    </r>
    <r>
      <rPr>
        <i/>
        <sz val="8"/>
        <rFont val="Arial"/>
        <family val="2"/>
      </rPr>
      <t xml:space="preserve">Accensione immediata con assenza di tremolio e assoluta silenziosita di funzionamento. Risparmio energetico di oltre il 50% rispetto alle tradizionali plafoniere a tubi fluorescenti. Assenza di emissioni elettromagnetiche e interferenze RF.
</t>
    </r>
    <r>
      <rPr>
        <i/>
        <sz val="8"/>
        <rFont val="Arial"/>
        <family val="2"/>
      </rPr>
      <t xml:space="preserve">Nessun rischio per l'ambiente per l'assenza di materiali contenenti mercurio o piombo. Normativa: Prodotti in conformita alle vigenti norme EN60598-1 CEI 34-21, sono protetti con  il  grado  IP40IK05  secondo  le  EN  60529.  Installabili  su  superfici  normalmente infiammabili.
</t>
    </r>
    <r>
      <rPr>
        <i/>
        <sz val="8"/>
        <rFont val="Arial"/>
        <family val="2"/>
      </rPr>
      <t>Lastra  interna:  in  PMMA.  Diffusore:  estruso  in  tecnopolimero  prismatizzato  ad  alta trasmittanza. Classificazione rischio fotobiologico: Gruppo esente</t>
    </r>
  </si>
  <si>
    <r>
      <rPr>
        <i/>
        <sz val="8"/>
        <rFont val="Arial"/>
        <family val="2"/>
      </rPr>
      <t>Vita media dei led superiore a 50.000 ore. L80B20 Fattore di potenza: 0.95</t>
    </r>
  </si>
  <si>
    <r>
      <rPr>
        <i/>
        <sz val="8"/>
        <rFont val="Arial"/>
        <family val="2"/>
      </rPr>
      <t>22184815-00-00 CLD CELL 2,90 LED-5300lm-4000K-CRI 93 56 W BIANCO</t>
    </r>
  </si>
  <si>
    <r>
      <rPr>
        <sz val="8"/>
        <rFont val="Arial MT"/>
        <family val="2"/>
      </rPr>
      <t xml:space="preserve">28 / 28
</t>
    </r>
    <r>
      <rPr>
        <sz val="8"/>
        <rFont val="Arial MT"/>
        <family val="2"/>
      </rPr>
      <t>CLE000013E</t>
    </r>
  </si>
  <si>
    <r>
      <rPr>
        <b/>
        <i/>
        <sz val="8"/>
        <rFont val="Arial"/>
        <family val="2"/>
      </rPr>
      <t xml:space="preserve">PLAFONIERA DA INCASSO A TECNOLOGIA LED FOSNOVA PANEL TECH HP A2 56W Cod. 22184815-00 + 22096035-00 KIT EM
</t>
    </r>
    <r>
      <rPr>
        <sz val="8"/>
        <rFont val="Arial MT"/>
        <family val="2"/>
      </rPr>
      <t xml:space="preserve">Fornitura e posa in opera di plafoniera da incasso a tecnologia LED, RAPPORTO W/lm
</t>
    </r>
    <r>
      <rPr>
        <sz val="8"/>
        <rFont val="Arial MT"/>
        <family val="2"/>
      </rPr>
      <t>&gt; 120, adatta per posa entro controsoffitto , compreso oneri di montaggio , collegamento e conduttore,passacavo ed ogni altro onere per rendere l'installazione eseguita a regola d'arte.</t>
    </r>
  </si>
  <si>
    <r>
      <rPr>
        <sz val="8"/>
        <rFont val="Arial MT"/>
        <family val="2"/>
      </rPr>
      <t xml:space="preserve">Cablaggio: rapido, non e necessario aprire l’apparecchio.
</t>
    </r>
    <r>
      <rPr>
        <sz val="8"/>
        <rFont val="Arial MT"/>
        <family val="2"/>
      </rPr>
      <t xml:space="preserve">Montaggio: Ad incasso solo in appoggio sui traversini o a sospensione Accensione immediata con assenza di tremolio e assoluta silenziosita di funzionamento.
</t>
    </r>
    <r>
      <rPr>
        <sz val="8"/>
        <rFont val="Arial MT"/>
        <family val="2"/>
      </rPr>
      <t xml:space="preserve">Risparmio energetico di oltre il 50% rispetto alle tradizionali plafoniere a tubi fluorescenti.
</t>
    </r>
    <r>
      <rPr>
        <sz val="8"/>
        <rFont val="Arial MT"/>
        <family val="2"/>
      </rPr>
      <t xml:space="preserve">Assenza di emissioni elettromagnetiche e interferenze RF.
</t>
    </r>
    <r>
      <rPr>
        <sz val="8"/>
        <rFont val="Arial MT"/>
        <family val="2"/>
      </rPr>
      <t xml:space="preserve">Nessun rischio per l'ambiente per l'assenza di materiali contenenti mercurio o piombo. Normativa: Prodotti in conformita alle vigenti norme EN60598-1 CEI 34-21, sono protetti con il grado IP40IK05 secondo le EN 60529. Installabili su superfici normalmente infiammabili.
</t>
    </r>
    <r>
      <rPr>
        <sz val="8"/>
        <rFont val="Arial MT"/>
        <family val="2"/>
      </rPr>
      <t xml:space="preserve">Lastra interna: in PMMA. Diffusore: estruso in tecnopolimero prismatizzato ad alta trasmittanza. Classificazione rischio fotobiologico: Gruppo esente
</t>
    </r>
    <r>
      <rPr>
        <sz val="8"/>
        <rFont val="Arial MT"/>
        <family val="2"/>
      </rPr>
      <t>Vita media dei led superiore a 50.000 ore. L80B20 Fattore di potenza: 0.95</t>
    </r>
  </si>
  <si>
    <r>
      <rPr>
        <sz val="8"/>
        <rFont val="Arial MT"/>
        <family val="2"/>
      </rPr>
      <t xml:space="preserve">22184815-00 CLD CELL 2,90 LED-5300lm-4000K-CRI 93 56 W BIANCO
</t>
    </r>
    <r>
      <rPr>
        <sz val="8"/>
        <rFont val="Arial MT"/>
        <family val="2"/>
      </rPr>
      <t>Completa di KIT alimentazione di emergenza Cod. 22096035-00</t>
    </r>
  </si>
  <si>
    <r>
      <rPr>
        <sz val="8"/>
        <rFont val="Arial MT"/>
        <family val="2"/>
      </rPr>
      <t xml:space="preserve">29 / 29
</t>
    </r>
    <r>
      <rPr>
        <sz val="8"/>
        <rFont val="Arial MT"/>
        <family val="2"/>
      </rPr>
      <t>CLE000001</t>
    </r>
  </si>
  <si>
    <r>
      <rPr>
        <b/>
        <i/>
        <sz val="8"/>
        <rFont val="Arial"/>
        <family val="2"/>
      </rPr>
      <t xml:space="preserve">CORPO  ILLUMINANTE  A   TECNOLOGIA   LED   DA   INCASSO  FISSO   FOSNOVA OFFICE 1 MATT 22152410-00
</t>
    </r>
    <r>
      <rPr>
        <i/>
        <sz val="8"/>
        <rFont val="Arial"/>
        <family val="2"/>
      </rPr>
      <t>Fornitura e  posa in opera  di  corpo illuminante da incasso IP40 Fosnova Office  1 Matt 25W art.22152410-00</t>
    </r>
  </si>
  <si>
    <r>
      <rPr>
        <i/>
        <sz val="8"/>
        <rFont val="Arial"/>
        <family val="2"/>
      </rPr>
      <t>Caratteristiche Tecniche</t>
    </r>
  </si>
  <si>
    <r>
      <rPr>
        <i/>
        <sz val="8"/>
        <rFont val="Arial"/>
        <family val="2"/>
      </rPr>
      <t>Corpo:  In  policarbonato  infrangibile  ed  autoestinguente  V2,  stabilizzato  ai  raggi  UV, antingiallimento.</t>
    </r>
  </si>
  <si>
    <r>
      <rPr>
        <i/>
        <sz val="8"/>
        <rFont val="Arial"/>
        <family val="2"/>
      </rPr>
      <t>Riflettore: In policarbonato, autoestinguente V2, in alto vuoto con procedimento di C.V.D. per un maggior controllo e rendimento della luce.</t>
    </r>
  </si>
  <si>
    <r>
      <rPr>
        <i/>
        <sz val="8"/>
        <rFont val="Arial"/>
        <family val="2"/>
      </rPr>
      <t>Equipaggiamento: Completo di  staffa regolabile in acciaio che assicurano una perfetta aderenza al controsoffitto di spessore da 1mm a 20mm.</t>
    </r>
  </si>
  <si>
    <r>
      <rPr>
        <i/>
        <sz val="8"/>
        <rFont val="Arial"/>
        <family val="2"/>
      </rPr>
      <t>Normativa: Prodotto in conformità alle vigenti norme EN60598-1 CEI 34-21. Hanno grado di protezione secondo le norme EN 60529.</t>
    </r>
  </si>
  <si>
    <r>
      <rPr>
        <i/>
        <sz val="8"/>
        <rFont val="Arial"/>
        <family val="2"/>
      </rPr>
      <t>LED: ad alta efficienza, 3172lm - 4000K - CRI80-  RAPPORTO W/lm &gt; 120</t>
    </r>
  </si>
  <si>
    <r>
      <rPr>
        <i/>
        <sz val="8"/>
        <rFont val="Arial"/>
        <family val="2"/>
      </rPr>
      <t>Mantenimento del flusso luminoso al 70%: 50.000h (L70B50).</t>
    </r>
  </si>
  <si>
    <r>
      <rPr>
        <i/>
        <sz val="8"/>
        <rFont val="Arial"/>
        <family val="2"/>
      </rPr>
      <t>Fattore di potenza: &gt;0,95</t>
    </r>
  </si>
  <si>
    <r>
      <rPr>
        <i/>
        <sz val="8"/>
        <rFont val="Arial"/>
        <family val="2"/>
      </rPr>
      <t>Classificazione rischio fotobiologico: Gruppo di rischio esente</t>
    </r>
  </si>
  <si>
    <r>
      <rPr>
        <i/>
        <sz val="8"/>
        <rFont val="Arial"/>
        <family val="2"/>
      </rPr>
      <t>22152410-00 CLD CELL 1,1 LED 3172lm-4000K-CRI 92 25 W</t>
    </r>
  </si>
  <si>
    <r>
      <rPr>
        <i/>
        <sz val="8"/>
        <rFont val="Arial"/>
        <family val="2"/>
      </rPr>
      <t xml:space="preserve">Marca
</t>
    </r>
    <r>
      <rPr>
        <i/>
        <sz val="8"/>
        <rFont val="Arial"/>
        <family val="2"/>
      </rPr>
      <t>(vedi elenco marche)</t>
    </r>
  </si>
  <si>
    <r>
      <rPr>
        <i/>
        <sz val="8"/>
        <rFont val="Arial"/>
        <family val="2"/>
      </rPr>
      <t xml:space="preserve">Tipo
</t>
    </r>
    <r>
      <rPr>
        <i/>
        <sz val="8"/>
        <rFont val="Arial"/>
        <family val="2"/>
      </rPr>
      <t xml:space="preserve">(vedi elenco marche)
</t>
    </r>
    <r>
      <rPr>
        <sz val="8"/>
        <rFont val="Arial MT"/>
        <family val="2"/>
      </rPr>
      <t xml:space="preserve">SpCat 1 - IMPIANTI ELETTRICI
</t>
    </r>
    <r>
      <rPr>
        <sz val="8"/>
        <rFont val="Arial MT"/>
        <family val="2"/>
      </rPr>
      <t>piano tera</t>
    </r>
  </si>
  <si>
    <r>
      <rPr>
        <sz val="8"/>
        <rFont val="Arial MT"/>
        <family val="2"/>
      </rPr>
      <t xml:space="preserve">30 / 30
</t>
    </r>
    <r>
      <rPr>
        <sz val="8"/>
        <rFont val="Arial MT"/>
        <family val="2"/>
      </rPr>
      <t>IE.000.034</t>
    </r>
  </si>
  <si>
    <r>
      <rPr>
        <sz val="8"/>
        <rFont val="Arial MT"/>
        <family val="2"/>
      </rPr>
      <t xml:space="preserve">31 / 31
</t>
    </r>
    <r>
      <rPr>
        <sz val="8"/>
        <rFont val="Arial MT"/>
        <family val="2"/>
      </rPr>
      <t>IE.000.031</t>
    </r>
  </si>
  <si>
    <r>
      <rPr>
        <b/>
        <i/>
        <sz val="8"/>
        <rFont val="Arial"/>
        <family val="2"/>
      </rPr>
      <t xml:space="preserve">PLAFONIERA  IP65  IN  POLICARBONATO  TECNOLOGIA  LED  69W  DISANO  ECHO Cod. 164717-00 O SIMILARI
</t>
    </r>
    <r>
      <rPr>
        <i/>
        <sz val="8"/>
        <rFont val="Arial"/>
        <family val="2"/>
      </rPr>
      <t xml:space="preserve">Plafoniera  in  policarbonato  in  esecuzione  tecnologia  LED  IP65  69W  adatta  per  posa singola o in fila continua , compreso oneri di montaggio a plafone o sospensione o su blindo   ,   collegamento   e   conduttore,passacavo   ed   ogni   altro   onere   per   rendere l'installazione eseguita a regola d'arte.
</t>
    </r>
    <r>
      <rPr>
        <i/>
        <sz val="8"/>
        <rFont val="Arial"/>
        <family val="2"/>
      </rPr>
      <t xml:space="preserve">Caratteristiche Tecniche:
</t>
    </r>
    <r>
      <rPr>
        <i/>
        <sz val="8"/>
        <rFont val="Arial"/>
        <family val="2"/>
      </rPr>
      <t xml:space="preserve">CORPO: Stampato ad iniezione, in policarbonato grigio RAL7035, infrangibile , di elevata resistenza meccanica grazie alla struttura rinforzata da nervature interne.
</t>
    </r>
    <r>
      <rPr>
        <i/>
        <sz val="8"/>
        <rFont val="Arial"/>
        <family val="2"/>
      </rPr>
      <t xml:space="preserve">DIFFUSORE:      Stampato   ad   iniezione   in   policarbonato   trasparente   prismatizzato internamente per un maggior controllo luminoso, autoestinguente V2, stabilizzato ai raggi UV. La finitura liscia esterna facilita l'operazione di pulizia, necessaria per avere sempre la massima efficienza luminosa.
</t>
    </r>
    <r>
      <rPr>
        <i/>
        <sz val="8"/>
        <rFont val="Arial"/>
        <family val="2"/>
      </rPr>
      <t xml:space="preserve">DOTAZIONE: completa di connettore per l’installazione rapida.
</t>
    </r>
    <r>
      <rPr>
        <i/>
        <sz val="8"/>
        <rFont val="Arial"/>
        <family val="2"/>
      </rPr>
      <t xml:space="preserve">NORMATIVA: Prodotti in conformità alle vigenti norme EN 60598-1 CEI 34-21, grado di protezione  IP66IK08   secondo  le  EN   60529.   Installabile   su  superfici   normalmente infiammabili. Resistente alla prova del filo incandescente per 850°C.
</t>
    </r>
    <r>
      <rPr>
        <i/>
        <sz val="8"/>
        <rFont val="Arial"/>
        <family val="2"/>
      </rPr>
      <t xml:space="preserve">vita utile 80.000h al 80% L80B20. Classificazione rischio fotobiologico: Gruppo di rischio esente.
</t>
    </r>
    <r>
      <rPr>
        <sz val="8"/>
        <rFont val="Arial MT"/>
        <family val="2"/>
      </rPr>
      <t xml:space="preserve">SpCat 1 - IMPIANTI ELETTRICI
</t>
    </r>
    <r>
      <rPr>
        <sz val="8"/>
        <rFont val="Arial MT"/>
        <family val="2"/>
      </rPr>
      <t xml:space="preserve">piano primo
</t>
    </r>
    <r>
      <rPr>
        <sz val="8"/>
        <rFont val="Arial MT"/>
        <family val="2"/>
      </rPr>
      <t>SOMMANO...</t>
    </r>
  </si>
  <si>
    <r>
      <rPr>
        <sz val="8"/>
        <rFont val="Arial MT"/>
        <family val="2"/>
      </rPr>
      <t xml:space="preserve">32 / 32
</t>
    </r>
    <r>
      <rPr>
        <sz val="8"/>
        <rFont val="Arial MT"/>
        <family val="2"/>
      </rPr>
      <t>330748-00</t>
    </r>
  </si>
  <si>
    <r>
      <rPr>
        <b/>
        <i/>
        <sz val="8"/>
        <rFont val="Arial"/>
        <family val="2"/>
      </rPr>
      <t xml:space="preserve">RIFLETTORE    INDUSTRIALE    LED    -    108W    -    14058lm    -    2883    SATURNO DIFFONDENTE - Cod. 330748-00
</t>
    </r>
    <r>
      <rPr>
        <i/>
        <sz val="8"/>
        <rFont val="Arial"/>
        <family val="2"/>
      </rPr>
      <t xml:space="preserve">Fornitura e posa in opera di corpo illuminante industriale a tecnologia LED 108W , 4000k
</t>
    </r>
    <r>
      <rPr>
        <i/>
        <sz val="8"/>
        <rFont val="Arial"/>
        <family val="2"/>
      </rPr>
      <t>- 14058lm, marca Disano - 2883 SATURNO  - Cod. 330748-00</t>
    </r>
  </si>
  <si>
    <r>
      <rPr>
        <i/>
        <sz val="8"/>
        <rFont val="Arial"/>
        <family val="2"/>
      </rPr>
      <t xml:space="preserve">Corpo:   in   alluminio   pressofuso,   con   alettature   di   raffreddamento   integrate   nella copertura.
</t>
    </r>
    <r>
      <rPr>
        <i/>
        <sz val="8"/>
        <rFont val="Arial"/>
        <family val="2"/>
      </rPr>
      <t xml:space="preserve">Diffusore: in policarbonato trasparente, LED con lenti di protezione.
</t>
    </r>
    <r>
      <rPr>
        <i/>
        <sz val="8"/>
        <rFont val="Arial"/>
        <family val="2"/>
      </rPr>
      <t>Verniciatura:  il  ciclo  di  verniciatura  standard  a  polvere  è  composto  da  una  fase  di pretrattamento  superficiale  del  metallo  e  successiva  verniciatura  a  mano  singola  con polvere poliestere, resistente alla corrosione, alle nebbie saline e stabilizzata ai raggi UV. Dotazione:</t>
    </r>
  </si>
  <si>
    <r>
      <rPr>
        <i/>
        <sz val="8"/>
        <rFont val="Arial"/>
        <family val="2"/>
      </rPr>
      <t xml:space="preserve">- Viterie esterne in acc.inox.; valvola di ricircolo aria. Connettore rapido per una rapida installazione senza dover aprire l’apparecchio.
</t>
    </r>
    <r>
      <rPr>
        <i/>
        <sz val="8"/>
        <rFont val="Arial"/>
        <family val="2"/>
      </rPr>
      <t xml:space="preserve">- Versioni ø370mm complete accessorio di  fissaggio per la sospensione. In dotazione, due    cavi  in  acciaio  (L=  25cm)  muniti  di  moschettone,  che  consente  l’installazione dell’apparecchio con un singolo punto di fissaggio.
</t>
    </r>
    <r>
      <rPr>
        <i/>
        <sz val="8"/>
        <rFont val="Arial"/>
        <family val="2"/>
      </rPr>
      <t xml:space="preserve">-  Dispositivo  di  protezione  conforme  alla  EN  61547  contro  i  fenomeni  impulsivi  atto  a proteggere il modulo LED e il relativo alimentatore. Opera in due modalità:
</t>
    </r>
    <r>
      <rPr>
        <i/>
        <sz val="8"/>
        <rFont val="Arial"/>
        <family val="2"/>
      </rPr>
      <t xml:space="preserve">- modo differenziale: surge tra i conduttori di alimentazione, cioè tra il conduttore di fase verso quello di neutro.
</t>
    </r>
    <r>
      <rPr>
        <i/>
        <sz val="8"/>
        <rFont val="Arial"/>
        <family val="2"/>
      </rPr>
      <t>-  modo  comune:  surge  tra  i  conduttori  di  alimentazione,  L/N,  verso  la  terra  o  il  corpo dell’apparecchio se quest’ultimo è in classe II e se installato su palo metallico.</t>
    </r>
  </si>
  <si>
    <r>
      <rPr>
        <i/>
        <sz val="8"/>
        <rFont val="Arial"/>
        <family val="2"/>
      </rPr>
      <t xml:space="preserve">Compreso  ogni  onere  ed  accessorio  necessario  a  dare  il  lavoro  finito,  funzionante  e realizzato a perfetta regola d'arte.
</t>
    </r>
    <r>
      <rPr>
        <sz val="8"/>
        <rFont val="Arial MT"/>
        <family val="2"/>
      </rPr>
      <t>SpCat 1 - IMPIANTI ELETTRICI</t>
    </r>
  </si>
  <si>
    <r>
      <rPr>
        <sz val="8"/>
        <rFont val="Arial MT"/>
        <family val="2"/>
      </rPr>
      <t xml:space="preserve">33 / 33
</t>
    </r>
    <r>
      <rPr>
        <sz val="8"/>
        <rFont val="Arial MT"/>
        <family val="2"/>
      </rPr>
      <t>330740-07</t>
    </r>
  </si>
  <si>
    <r>
      <rPr>
        <b/>
        <i/>
        <sz val="8"/>
        <rFont val="Arial"/>
        <family val="2"/>
      </rPr>
      <t xml:space="preserve">RIFLETTORE  INDUSTRIALE  LED  -  108W  -  114058lm  -  2883  SATURNO  D.  -  Cod.
</t>
    </r>
    <r>
      <rPr>
        <b/>
        <i/>
        <sz val="8"/>
        <rFont val="Arial"/>
        <family val="2"/>
      </rPr>
      <t xml:space="preserve">330748-07 (con kit emergena 1175)
</t>
    </r>
    <r>
      <rPr>
        <i/>
        <sz val="8"/>
        <rFont val="Arial"/>
        <family val="2"/>
      </rPr>
      <t xml:space="preserve">Fornitura e posa in opera di corpo illuminante industriale a tecnologia LED 108W , 4000k
</t>
    </r>
    <r>
      <rPr>
        <i/>
        <sz val="8"/>
        <rFont val="Arial"/>
        <family val="2"/>
      </rPr>
      <t>- 14058lm, marca Disano - 2883 SATURNO  - Cod. 330748-07 + kit emergenza 1175</t>
    </r>
  </si>
  <si>
    <r>
      <rPr>
        <i/>
        <sz val="8"/>
        <rFont val="Arial"/>
        <family val="2"/>
      </rPr>
      <t xml:space="preserve">Corpo:   in   alluminio   pressofuso,   con   alettature   di   raffreddamento   integrate   nella copertura.
</t>
    </r>
    <r>
      <rPr>
        <i/>
        <sz val="8"/>
        <rFont val="Arial"/>
        <family val="2"/>
      </rPr>
      <t xml:space="preserve">Diffusore: in policarbonato trasparente, LED con lenti di protezione.
</t>
    </r>
    <r>
      <rPr>
        <i/>
        <sz val="8"/>
        <rFont val="Arial"/>
        <family val="2"/>
      </rPr>
      <t xml:space="preserve">Verniciatura:  il  ciclo  di  verniciatura  standard  a  polvere  è  composto  da  una  fase  di pretrattamento  superficiale  del  metallo  e  successiva  verniciatura  a  mano  singola  con polvere poliestere, resistente alla corrosione, alle nebbie saline e stabilizzata ai raggi UV. Dotazione:
</t>
    </r>
    <r>
      <rPr>
        <i/>
        <sz val="8"/>
        <rFont val="Arial"/>
        <family val="2"/>
      </rPr>
      <t xml:space="preserve">- Viterie esterne in acc.inox.; valvola di ricircolo aria. Connettore rapido per una rapida installazione senza dover aprire l’apparecchio.
</t>
    </r>
    <r>
      <rPr>
        <i/>
        <sz val="8"/>
        <rFont val="Arial"/>
        <family val="2"/>
      </rPr>
      <t xml:space="preserve">- Versioni ø370mm complete accessorio di  fissaggio per la sospensione. In dotazione, due    cavi  in  acciaio  (L=  25cm)  muniti  di  moschettone,  che  consente  l’installazione dell’apparecchio con un singolo punto di fissaggio.
</t>
    </r>
    <r>
      <rPr>
        <i/>
        <sz val="8"/>
        <rFont val="Arial"/>
        <family val="2"/>
      </rPr>
      <t xml:space="preserve">-  Dispositivo  di  protezione  conforme  alla  EN  61547  contro  i  fenomeni  impulsivi  atto  a proteggere il modulo LED e il relativo alimentatore. Opera in due modalità:
</t>
    </r>
    <r>
      <rPr>
        <i/>
        <sz val="8"/>
        <rFont val="Arial"/>
        <family val="2"/>
      </rPr>
      <t xml:space="preserve">- modo differenziale: surge tra i conduttori di alimentazione, cioè tra il conduttore di fase verso quello di neutro.
</t>
    </r>
    <r>
      <rPr>
        <i/>
        <sz val="8"/>
        <rFont val="Arial"/>
        <family val="2"/>
      </rPr>
      <t>-  modo  comune:  surge  tra  i  conduttori  di  alimentazione,  L/N,  verso  la  terra  o  il  corpo dell’apparecchio se quest’ultimo è in classe II e se installato su palo metallico.</t>
    </r>
  </si>
  <si>
    <r>
      <rPr>
        <i/>
        <sz val="8"/>
        <rFont val="Arial"/>
        <family val="2"/>
      </rPr>
      <t xml:space="preserve">Compreso  ogni  onere  ed  accessorio  necessario  a  dare  il  lavoro  finito,  funzionante  e realizzato a perfetta regola d'arte.
</t>
    </r>
    <r>
      <rPr>
        <sz val="8"/>
        <rFont val="Arial MT"/>
        <family val="2"/>
      </rPr>
      <t xml:space="preserve">SpCat 1 - IMPIANTI ELETTRICI
</t>
    </r>
    <r>
      <rPr>
        <sz val="8"/>
        <rFont val="Arial MT"/>
        <family val="2"/>
      </rPr>
      <t>piano terra</t>
    </r>
  </si>
  <si>
    <r>
      <rPr>
        <sz val="8"/>
        <rFont val="Arial MT"/>
        <family val="2"/>
      </rPr>
      <t xml:space="preserve">34 / 34
</t>
    </r>
    <r>
      <rPr>
        <sz val="8"/>
        <rFont val="Arial MT"/>
        <family val="2"/>
      </rPr>
      <t>330733-00</t>
    </r>
  </si>
  <si>
    <r>
      <rPr>
        <b/>
        <i/>
        <sz val="8"/>
        <rFont val="Arial"/>
        <family val="2"/>
      </rPr>
      <t xml:space="preserve">RIFLETTORE    INDUSTRIALE    LED    -    108W    -    140458lm    -    2882    SATURNO CONCENTRANTE - Cod. 330733-00
</t>
    </r>
    <r>
      <rPr>
        <i/>
        <sz val="8"/>
        <rFont val="Arial"/>
        <family val="2"/>
      </rPr>
      <t xml:space="preserve">Fornitura e posa in opera di corpo illuminante industriale a tecnologia LED 108W , 4000k
</t>
    </r>
    <r>
      <rPr>
        <i/>
        <sz val="8"/>
        <rFont val="Arial"/>
        <family val="2"/>
      </rPr>
      <t>- 14045lm, marca Disano - 2882 SATURNO  - Cod. 3307338-00</t>
    </r>
  </si>
  <si>
    <r>
      <rPr>
        <i/>
        <sz val="8"/>
        <rFont val="Arial"/>
        <family val="2"/>
      </rPr>
      <t xml:space="preserve">Corpo:   in   alluminio   pressofuso,   con   alettature   di   raffreddamento   integrate   nella copertura.
</t>
    </r>
    <r>
      <rPr>
        <i/>
        <sz val="8"/>
        <rFont val="Arial"/>
        <family val="2"/>
      </rPr>
      <t xml:space="preserve">Diffusore: in policarbonato trasparente, LED con lenti di protezione.
</t>
    </r>
    <r>
      <rPr>
        <i/>
        <sz val="8"/>
        <rFont val="Arial"/>
        <family val="2"/>
      </rPr>
      <t xml:space="preserve">Verniciatura:  il  ciclo  di  verniciatura  standard  a  polvere  è  composto  da  una  fase  di pretrattamento  superficiale  del  metallo  e  successiva  verniciatura  a  mano  singola  con polvere poliestere, resistente alla corrosione, alle nebbie saline e stabilizzata ai raggi UV. Dotazione:
</t>
    </r>
    <r>
      <rPr>
        <i/>
        <sz val="8"/>
        <rFont val="Arial"/>
        <family val="2"/>
      </rPr>
      <t xml:space="preserve">- Viterie esterne in acc.inox.; valvola di ricircolo aria. Connettore rapido per una rapida installazione senza dover aprire l’apparecchio.
</t>
    </r>
    <r>
      <rPr>
        <i/>
        <sz val="8"/>
        <rFont val="Arial"/>
        <family val="2"/>
      </rPr>
      <t xml:space="preserve">- Versioni ø370mm complete accessorio di  fissaggio per la sospensione. In dotazione, due    cavi  in  acciaio  (L=  25cm)  muniti  di  moschettone,  che  consente  l’installazione dell’apparecchio con un singolo punto di fissaggio.
</t>
    </r>
    <r>
      <rPr>
        <i/>
        <sz val="8"/>
        <rFont val="Arial"/>
        <family val="2"/>
      </rPr>
      <t>-  Dispositivo  di  protezione  conforme  alla  EN  61547  contro  i  fenomeni  impulsivi  atto  a proteggere il modulo LED e il relativo alimentatore. Opera in due modalità:</t>
    </r>
  </si>
  <si>
    <r>
      <rPr>
        <i/>
        <sz val="8"/>
        <rFont val="Arial"/>
        <family val="2"/>
      </rPr>
      <t xml:space="preserve">- modo differenziale: surge tra i conduttori di alimentazione, cioè tra il conduttore di fase verso quello di neutro.
</t>
    </r>
    <r>
      <rPr>
        <i/>
        <sz val="8"/>
        <rFont val="Arial"/>
        <family val="2"/>
      </rPr>
      <t>-  modo  comune:  surge  tra  i  conduttori  di  alimentazione,  L/N,  verso  la  terra  o  il  corpo dell’apparecchio se quest’ultimo è in classe II e se installato su palo metallico.</t>
    </r>
  </si>
  <si>
    <r>
      <rPr>
        <i/>
        <sz val="8"/>
        <rFont val="Arial"/>
        <family val="2"/>
      </rPr>
      <t xml:space="preserve">Compreso  ogni  onere  ed  accessorio  necessario  a  dare  il  lavoro  finito,  funzionante  e realizzato a perfetta regola d'arte.
</t>
    </r>
    <r>
      <rPr>
        <sz val="8"/>
        <rFont val="Arial MT"/>
        <family val="2"/>
      </rPr>
      <t xml:space="preserve">SpCat 1 - IMPIANTI ELETTRICI
</t>
    </r>
    <r>
      <rPr>
        <sz val="8"/>
        <rFont val="Arial MT"/>
        <family val="2"/>
      </rPr>
      <t>piano primo</t>
    </r>
  </si>
  <si>
    <r>
      <rPr>
        <sz val="8"/>
        <rFont val="Arial MT"/>
        <family val="2"/>
      </rPr>
      <t xml:space="preserve">35 / 35
</t>
    </r>
    <r>
      <rPr>
        <sz val="8"/>
        <rFont val="Arial MT"/>
        <family val="2"/>
      </rPr>
      <t>330733-07</t>
    </r>
  </si>
  <si>
    <r>
      <rPr>
        <b/>
        <i/>
        <sz val="8"/>
        <rFont val="Arial"/>
        <family val="2"/>
      </rPr>
      <t xml:space="preserve">RIFLETTORE INDUSTRIALE LED - 108W - 140458lm - 2882 SATURNO CON. - Cod.
</t>
    </r>
    <r>
      <rPr>
        <b/>
        <i/>
        <sz val="8"/>
        <rFont val="Arial"/>
        <family val="2"/>
      </rPr>
      <t xml:space="preserve">330733-07 (con kit emergenza 1175)
</t>
    </r>
    <r>
      <rPr>
        <i/>
        <sz val="8"/>
        <rFont val="Arial"/>
        <family val="2"/>
      </rPr>
      <t xml:space="preserve">Fornitura e posa in opera di corpo illuminante industriale a tecnologia LED 108W , 4000k
</t>
    </r>
    <r>
      <rPr>
        <i/>
        <sz val="8"/>
        <rFont val="Arial"/>
        <family val="2"/>
      </rPr>
      <t>- 14045lm, marca Disano - 2882 SATURNO  - Cod. 3307338-07 con kit emergenza 1175</t>
    </r>
  </si>
  <si>
    <r>
      <rPr>
        <sz val="8"/>
        <rFont val="Arial MT"/>
        <family val="2"/>
      </rPr>
      <t xml:space="preserve">36 / 36
</t>
    </r>
    <r>
      <rPr>
        <sz val="8"/>
        <rFont val="Arial MT"/>
        <family val="2"/>
      </rPr>
      <t>145171-00</t>
    </r>
  </si>
  <si>
    <r>
      <rPr>
        <b/>
        <i/>
        <sz val="8"/>
        <rFont val="Arial"/>
        <family val="2"/>
      </rPr>
      <t xml:space="preserve">PLAFONIERA DA ESTERNO  TECNOLOGIA  LED  -  3877  CHANNEL  DISANO 27W - Cod. 145171-00
</t>
    </r>
    <r>
      <rPr>
        <i/>
        <sz val="8"/>
        <rFont val="Arial"/>
        <family val="2"/>
      </rPr>
      <t>Fornitura e posa in opera di plafoniera da esterno a tecnologia LED, adatta per posa in fila continua , compreso oneri  di  montaggio , collegamento e conduttore,passacavo ed ogni altro onere per rendere l'installazione eseguita a regola d'arte.</t>
    </r>
  </si>
  <si>
    <r>
      <rPr>
        <i/>
        <sz val="8"/>
        <rFont val="Arial"/>
        <family val="2"/>
      </rPr>
      <t xml:space="preserve">Corpoin alluminio estruso con testate in alluminio pressofuso. Colore - CorpoGrey
</t>
    </r>
    <r>
      <rPr>
        <i/>
        <sz val="8"/>
        <rFont val="Arial"/>
        <family val="2"/>
      </rPr>
      <t xml:space="preserve">Otticadark light ad alveoli a doppia parabolicità , in alluminio speculare 99,99 antiriflesso ed antiridescente a bassissima luminanza con trattamento di PVD.
</t>
    </r>
    <r>
      <rPr>
        <i/>
        <sz val="8"/>
        <rFont val="Arial"/>
        <family val="2"/>
      </rPr>
      <t xml:space="preserve">UGRUGR&lt;19, secondo le norme EN 12464.
</t>
    </r>
    <r>
      <rPr>
        <i/>
        <sz val="8"/>
        <rFont val="Arial"/>
        <family val="2"/>
      </rPr>
      <t xml:space="preserve">Verniciaturafase di pretrattamento superficiale del metallo, verniciatura con polvere poliestere, resistente alla corrosione, alle nebbie saline, stabilizzata ai raggi UV. Sigla cablaggioCLD
</t>
    </r>
    <r>
      <rPr>
        <i/>
        <sz val="8"/>
        <rFont val="Arial"/>
        <family val="2"/>
      </rPr>
      <t xml:space="preserve">Frequenza nominale50 Hz Tipo di tensioneAC Tensione nominale230 V
</t>
    </r>
    <r>
      <rPr>
        <i/>
        <sz val="8"/>
        <rFont val="Arial"/>
        <family val="2"/>
      </rPr>
      <t xml:space="preserve">Controllo e regolazioneNessuno
</t>
    </r>
    <r>
      <rPr>
        <i/>
        <sz val="8"/>
        <rFont val="Arial"/>
        <family val="2"/>
      </rPr>
      <t xml:space="preserve">Low flickerapparecchio con Flicker molto contenuto: luce uniforme per una maggior sicurezza visiva.
</t>
    </r>
    <r>
      <rPr>
        <i/>
        <sz val="8"/>
        <rFont val="Arial"/>
        <family val="2"/>
      </rPr>
      <t xml:space="preserve">Fattore di potenza≥ 0.95
</t>
    </r>
    <r>
      <rPr>
        <i/>
        <sz val="8"/>
        <rFont val="Arial"/>
        <family val="2"/>
      </rPr>
      <t xml:space="preserve">Equipaggiamento - Dotazioneottica fissata a scatto, resta agganciata con cordine anticaduta.
</t>
    </r>
    <r>
      <rPr>
        <i/>
        <sz val="8"/>
        <rFont val="Arial"/>
        <family val="2"/>
      </rPr>
      <t xml:space="preserve">Sorgente luminosaLED
</t>
    </r>
    <r>
      <rPr>
        <i/>
        <sz val="8"/>
        <rFont val="Arial"/>
        <family val="2"/>
      </rPr>
      <t>Flusso luminoso uscente2681 lm Potenza totale apparecchio27 W</t>
    </r>
  </si>
  <si>
    <r>
      <rPr>
        <i/>
        <sz val="8"/>
        <rFont val="Arial"/>
        <family val="2"/>
      </rPr>
      <t xml:space="preserve">CCT4000 K CRI80
</t>
    </r>
    <r>
      <rPr>
        <i/>
        <sz val="8"/>
        <rFont val="Arial"/>
        <family val="2"/>
      </rPr>
      <t xml:space="preserve">Lumen maintenance Ta 25° (L)80 Failure Rate (Ta=25°C) (B)20 LED Rated Life - (h)50000 hr Rischio fotobiologicoRG0
</t>
    </r>
    <r>
      <rPr>
        <i/>
        <sz val="8"/>
        <rFont val="Arial"/>
        <family val="2"/>
      </rPr>
      <t xml:space="preserve">Norme di riferimentoEN60598-1. Hanno grado di protezione secondo la norma EN60529.
</t>
    </r>
    <r>
      <rPr>
        <i/>
        <sz val="8"/>
        <rFont val="Arial"/>
        <family val="2"/>
      </rPr>
      <t xml:space="preserve">Marcature - CertificazioniCE Classe isolamento elettricoClasse I IP (totale apparecchio)20
</t>
    </r>
    <r>
      <rPr>
        <i/>
        <sz val="8"/>
        <rFont val="Arial"/>
        <family val="2"/>
      </rPr>
      <t xml:space="preserve">IKIK07
</t>
    </r>
    <r>
      <rPr>
        <i/>
        <sz val="8"/>
        <rFont val="Arial"/>
        <family val="2"/>
      </rPr>
      <t xml:space="preserve">Altezza50 mm Larghezza210 mm Lunghezza1480 mm Peso netto4.695 kg Garanzia3 yr Etichetta energeticaC
</t>
    </r>
    <r>
      <rPr>
        <sz val="8"/>
        <rFont val="Arial MT"/>
        <family val="2"/>
      </rPr>
      <t xml:space="preserve">SpCat 1 - IMPIANTI ELETTRICI
</t>
    </r>
    <r>
      <rPr>
        <sz val="8"/>
        <rFont val="Arial MT"/>
        <family val="2"/>
      </rPr>
      <t>soppalco</t>
    </r>
  </si>
  <si>
    <r>
      <rPr>
        <sz val="8"/>
        <rFont val="Arial MT"/>
        <family val="2"/>
      </rPr>
      <t xml:space="preserve">37 / 37
</t>
    </r>
    <r>
      <rPr>
        <sz val="8"/>
        <rFont val="Arial MT"/>
        <family val="2"/>
      </rPr>
      <t>IE.000.036</t>
    </r>
  </si>
  <si>
    <r>
      <rPr>
        <b/>
        <i/>
        <sz val="8"/>
        <rFont val="Arial"/>
        <family val="2"/>
      </rPr>
      <t xml:space="preserve">PLAFONIERA  DI  EMERGENZA  TIPO  SA  LED  8W MARCA  BEGHELLI  COMPLETA LED O SIMILARI AUT 2h O SIMILARI
</t>
    </r>
    <r>
      <rPr>
        <i/>
        <sz val="8"/>
        <rFont val="Arial"/>
        <family val="2"/>
      </rPr>
      <t xml:space="preserve">Fornitura  e  posa  in  opera  di  plafoniera  ad  elevata  resa  in  emergenza  di  tipo  non permanente  (SA)  adatta  per  posa  singola  o  in  fila  continua  ,  compreso  oneri  di montaggio a plafone o sospensione o su blindo , collegamento e conduttore,passacavo ed ogni altro onere per rendere l'installazione eseguita a regola d'arte.
</t>
    </r>
    <r>
      <rPr>
        <i/>
        <sz val="8"/>
        <rFont val="Arial"/>
        <family val="2"/>
      </rPr>
      <t>Pittogramma dove richiesto.</t>
    </r>
  </si>
  <si>
    <r>
      <rPr>
        <i/>
        <sz val="8"/>
        <rFont val="Arial"/>
        <family val="2"/>
      </rPr>
      <t xml:space="preserve">Potenze 8W Versione SA
</t>
    </r>
    <r>
      <rPr>
        <i/>
        <sz val="8"/>
        <rFont val="Arial"/>
        <family val="2"/>
      </rPr>
      <t xml:space="preserve">Conformità EN 60598-1, EN 60598-2-2, EN 60598-2-22, UNI EN 1838, UNI 11222
</t>
    </r>
    <r>
      <rPr>
        <i/>
        <sz val="8"/>
        <rFont val="Arial"/>
        <family val="2"/>
      </rPr>
      <t xml:space="preserve">Grado di protezione IP40 Installazione parete, soffitto, incasso Autonomia 2h
</t>
    </r>
    <r>
      <rPr>
        <i/>
        <sz val="8"/>
        <rFont val="Arial"/>
        <family val="2"/>
      </rPr>
      <t xml:space="preserve">Corpo Policarbonato bianco RAL 9003 Ottica simmetrica, bianca
</t>
    </r>
    <r>
      <rPr>
        <i/>
        <sz val="8"/>
        <rFont val="Arial"/>
        <family val="2"/>
      </rPr>
      <t>Schermo metacrilato trasparente PMMA</t>
    </r>
  </si>
  <si>
    <r>
      <rPr>
        <i/>
        <sz val="8"/>
        <rFont val="Arial"/>
        <family val="2"/>
      </rPr>
      <t xml:space="preserve">Plafoniera in policarbonato in esecuzione IP40 a led in esecuzione di emergenza adatta per  posa  singola  o  in  fila  continua  ,  compreso  oneri   di  montaggio  a  plafone  o sospensione o su blindo , collegamento e conduttore,passacavo ed ogni altro onere per rendere l'installazione eseguita a regola d'arte.
</t>
    </r>
    <r>
      <rPr>
        <i/>
        <sz val="8"/>
        <rFont val="Arial"/>
        <family val="2"/>
      </rPr>
      <t>Pittogramma dove richiesto.</t>
    </r>
  </si>
  <si>
    <r>
      <rPr>
        <i/>
        <sz val="8"/>
        <rFont val="Arial"/>
        <family val="2"/>
      </rPr>
      <t xml:space="preserve">Corpo
</t>
    </r>
    <r>
      <rPr>
        <i/>
        <sz val="8"/>
        <rFont val="Arial"/>
        <family val="2"/>
      </rPr>
      <t>-stampato   in   policarbonato   infrangibile   ed   autoestinguente   V2   elevata   resistenza meccanica struttura rinforzata con nervature;</t>
    </r>
  </si>
  <si>
    <r>
      <rPr>
        <i/>
        <sz val="8"/>
        <rFont val="Arial"/>
        <family val="2"/>
      </rPr>
      <t xml:space="preserve">Diffusore
</t>
    </r>
    <r>
      <rPr>
        <i/>
        <sz val="8"/>
        <rFont val="Arial"/>
        <family val="2"/>
      </rPr>
      <t>-stampato in policarbonato autoestinguente V2 trasparente ,prismature interne adatte al controllo dell'abbagliamento  elevato rendimento luminoso,liscio esternamente ;</t>
    </r>
  </si>
  <si>
    <r>
      <rPr>
        <i/>
        <sz val="8"/>
        <rFont val="Arial"/>
        <family val="2"/>
      </rPr>
      <t xml:space="preserve">Cablaggio
</t>
    </r>
    <r>
      <rPr>
        <i/>
        <sz val="8"/>
        <rFont val="Arial"/>
        <family val="2"/>
      </rPr>
      <t xml:space="preserve">-portalampade in policarbonato con contatti in bronzo;
</t>
    </r>
    <r>
      <rPr>
        <i/>
        <sz val="8"/>
        <rFont val="Arial"/>
        <family val="2"/>
      </rPr>
      <t xml:space="preserve">-alimentatore 220 50 Hz , morsettiera "P+T con
</t>
    </r>
    <r>
      <rPr>
        <i/>
        <sz val="8"/>
        <rFont val="Arial"/>
        <family val="2"/>
      </rPr>
      <t>-gruppo di emergenza costituito da inverter e da batteria al nichel cadmio autonomia 60 min. in emergenza ;</t>
    </r>
  </si>
  <si>
    <r>
      <rPr>
        <i/>
        <sz val="8"/>
        <rFont val="Arial"/>
        <family val="2"/>
      </rPr>
      <t>Equipaggiamento</t>
    </r>
  </si>
  <si>
    <r>
      <rPr>
        <i/>
        <sz val="8"/>
        <rFont val="Arial"/>
        <family val="2"/>
      </rPr>
      <t xml:space="preserve">-passacavo in nylon;
</t>
    </r>
    <r>
      <rPr>
        <i/>
        <sz val="8"/>
        <rFont val="Arial"/>
        <family val="2"/>
      </rPr>
      <t xml:space="preserve">-tubo flourescente standard;
</t>
    </r>
    <r>
      <rPr>
        <i/>
        <sz val="8"/>
        <rFont val="Arial"/>
        <family val="2"/>
      </rPr>
      <t>-gruppo di emergenza;</t>
    </r>
  </si>
  <si>
    <r>
      <rPr>
        <i/>
        <sz val="8"/>
        <rFont val="Arial"/>
        <family val="2"/>
      </rPr>
      <t xml:space="preserve">Normativa
</t>
    </r>
    <r>
      <rPr>
        <i/>
        <sz val="8"/>
        <rFont val="Arial"/>
        <family val="2"/>
      </rPr>
      <t>-EN60598 CEI 34-21</t>
    </r>
  </si>
  <si>
    <r>
      <rPr>
        <i/>
        <sz val="8"/>
        <rFont val="Arial"/>
        <family val="2"/>
      </rPr>
      <t xml:space="preserve">-soprressione dei radiodisturbi CEI 110-2 II;
</t>
    </r>
    <r>
      <rPr>
        <i/>
        <sz val="8"/>
        <rFont val="Arial"/>
        <family val="2"/>
      </rPr>
      <t>-resistente filo incandescente 850 °C;</t>
    </r>
  </si>
  <si>
    <r>
      <rPr>
        <i/>
        <sz val="8"/>
        <rFont val="Arial"/>
        <family val="2"/>
      </rPr>
      <t xml:space="preserve">Compreso  ogni  onere  ed  accessorio  necessario  a  dare  il  lavoro  finito,  funzionante  e realizzato a perfetta regola d'arte.
</t>
    </r>
    <r>
      <rPr>
        <sz val="8"/>
        <rFont val="Arial MT"/>
        <family val="2"/>
      </rPr>
      <t xml:space="preserve">SpCat 1 - IMPIANTI ELETTRICI
</t>
    </r>
    <r>
      <rPr>
        <sz val="8"/>
        <rFont val="Arial MT"/>
        <family val="2"/>
      </rPr>
      <t>piaano terra</t>
    </r>
  </si>
  <si>
    <r>
      <rPr>
        <sz val="8"/>
        <rFont val="Arial MT"/>
        <family val="2"/>
      </rPr>
      <t xml:space="preserve">38 / 38
</t>
    </r>
    <r>
      <rPr>
        <sz val="8"/>
        <rFont val="Arial MT"/>
        <family val="2"/>
      </rPr>
      <t>IE.000.037</t>
    </r>
  </si>
  <si>
    <r>
      <rPr>
        <b/>
        <i/>
        <sz val="8"/>
        <rFont val="Arial"/>
        <family val="2"/>
      </rPr>
      <t xml:space="preserve">PLAFONIERA DI EMERGENZA TIPO SE 11W - IP65 MARCA BEGHELLI COMPLETA LED O SIMILARI AUT. 2h O SIMILARI
</t>
    </r>
    <r>
      <rPr>
        <i/>
        <sz val="8"/>
        <rFont val="Arial"/>
        <family val="2"/>
      </rPr>
      <t xml:space="preserve">Fornitura  e  posa  in  opera  di  plafoniera  ad  elevata  resa  in  emergenza  di  tipo  non permanente  (SE)  adatta  per  posa  singola  o  in  fila  continua  ,  compreso  oneri  di montaggio a plafone o sospensione o su blindo , collegamento e conduttore,passacavo ed ogni altro onere per rendere l'installazione eseguita a regola d'arte.
</t>
    </r>
    <r>
      <rPr>
        <i/>
        <sz val="8"/>
        <rFont val="Arial"/>
        <family val="2"/>
      </rPr>
      <t>Pittogramma dove richiesto.</t>
    </r>
  </si>
  <si>
    <r>
      <rPr>
        <i/>
        <sz val="8"/>
        <rFont val="Arial"/>
        <family val="2"/>
      </rPr>
      <t xml:space="preserve">Potenza 11W Versione SE
</t>
    </r>
    <r>
      <rPr>
        <i/>
        <sz val="8"/>
        <rFont val="Arial"/>
        <family val="2"/>
      </rPr>
      <t xml:space="preserve">Conformità EN 60598-1, EN 60598-2-2, EN 60598-2-22, UNI EN 1838, UNI 11222
</t>
    </r>
    <r>
      <rPr>
        <i/>
        <sz val="8"/>
        <rFont val="Arial"/>
        <family val="2"/>
      </rPr>
      <t xml:space="preserve">Grado di protezione IP65 Installazione parete, soffitto, incasso Autonomia 3h
</t>
    </r>
    <r>
      <rPr>
        <i/>
        <sz val="8"/>
        <rFont val="Arial"/>
        <family val="2"/>
      </rPr>
      <t xml:space="preserve">Corpo Policarbonato bianco RAL 9003 Ottica simmetrica, bianca
</t>
    </r>
    <r>
      <rPr>
        <i/>
        <sz val="8"/>
        <rFont val="Arial"/>
        <family val="2"/>
      </rPr>
      <t>Schermo metacrilato trasparente PMMA</t>
    </r>
  </si>
  <si>
    <r>
      <rPr>
        <i/>
        <sz val="8"/>
        <rFont val="Arial"/>
        <family val="2"/>
      </rPr>
      <t xml:space="preserve">Normativa
</t>
    </r>
    <r>
      <rPr>
        <i/>
        <sz val="8"/>
        <rFont val="Arial"/>
        <family val="2"/>
      </rPr>
      <t xml:space="preserve">-EN60598 CEI 34-21
</t>
    </r>
    <r>
      <rPr>
        <i/>
        <sz val="8"/>
        <rFont val="Arial"/>
        <family val="2"/>
      </rPr>
      <t xml:space="preserve">-soprressione dei radiodisturbi CEI 110-2 II;
</t>
    </r>
    <r>
      <rPr>
        <i/>
        <sz val="8"/>
        <rFont val="Arial"/>
        <family val="2"/>
      </rPr>
      <t>-resistente filo incandescente 850 °C;</t>
    </r>
  </si>
  <si>
    <r>
      <rPr>
        <sz val="8"/>
        <rFont val="Arial MT"/>
        <family val="2"/>
      </rPr>
      <t xml:space="preserve">39 / 39
</t>
    </r>
    <r>
      <rPr>
        <sz val="8"/>
        <rFont val="Arial MT"/>
        <family val="2"/>
      </rPr>
      <t>IE.500.003</t>
    </r>
  </si>
  <si>
    <r>
      <rPr>
        <b/>
        <i/>
        <sz val="8"/>
        <rFont val="Arial"/>
        <family val="2"/>
      </rPr>
      <t xml:space="preserve">LINEA ALIMENTAZIONE MACCHINA - POSA ESPOSTA IP55 - Cavi FS17 IN TUBO PVC - Sez. 4Px32A
</t>
    </r>
    <r>
      <rPr>
        <i/>
        <sz val="8"/>
        <rFont val="Arial"/>
        <family val="2"/>
      </rPr>
      <t xml:space="preserve">Realizzazione  di  linea  alimentazione  macchina  -  posa  esposta  IP55  in  tubo  pvc  - sezionamento a bordo macchina 4Px32A - completa di:
</t>
    </r>
    <r>
      <rPr>
        <i/>
        <sz val="8"/>
        <rFont val="Arial"/>
        <family val="2"/>
      </rPr>
      <t xml:space="preserve">- apparecchi: sezionatore rotativo da quadro 4Px32A colore rosso;
</t>
    </r>
    <r>
      <rPr>
        <i/>
        <sz val="8"/>
        <rFont val="Arial"/>
        <family val="2"/>
      </rPr>
      <t xml:space="preserve">- contenitore da esterno unificato standard IP55 adatto a contenere il sezionatore;
</t>
    </r>
    <r>
      <rPr>
        <i/>
        <sz val="8"/>
        <rFont val="Arial"/>
        <family val="2"/>
      </rPr>
      <t xml:space="preserve">- cavo unipolare CPR tipo FS17 450/750V, livello di rischio Basso con prestazione Cca- s3, d1, a3; sezione minima 2.5 mmq;
</t>
    </r>
    <r>
      <rPr>
        <i/>
        <sz val="8"/>
        <rFont val="Arial"/>
        <family val="2"/>
      </rPr>
      <t xml:space="preserve">- Conduttura in tubo PVC autoestinguente derivata dalla principale, diametro minimo: 20 mm o comunque adatto al contenimento dei  conduttori con le riserve di spazio del 60%;
</t>
    </r>
    <r>
      <rPr>
        <i/>
        <sz val="8"/>
        <rFont val="Arial"/>
        <family val="2"/>
      </rPr>
      <t xml:space="preserve">- morsetti di derivazione;
</t>
    </r>
    <r>
      <rPr>
        <i/>
        <sz val="8"/>
        <rFont val="Arial"/>
        <family val="2"/>
      </rPr>
      <t xml:space="preserve">- opere murarie;
</t>
    </r>
    <r>
      <rPr>
        <i/>
        <sz val="8"/>
        <rFont val="Arial"/>
        <family val="2"/>
      </rPr>
      <t xml:space="preserve">- accessori e tutto quanto necessario per dare l'opera finita a regola d'arte.
</t>
    </r>
    <r>
      <rPr>
        <i/>
        <sz val="8"/>
        <rFont val="Arial"/>
        <family val="2"/>
      </rPr>
      <t xml:space="preserve">Marche e tipo (vedi elenco marche):
</t>
    </r>
    <r>
      <rPr>
        <i/>
        <sz val="8"/>
        <rFont val="Arial"/>
        <family val="2"/>
      </rPr>
      <t xml:space="preserve">- utilizzare stessa marca e tipo per apparecchi, supporti, accessori, ecc...
</t>
    </r>
    <r>
      <rPr>
        <i/>
        <sz val="8"/>
        <rFont val="Arial"/>
        <family val="2"/>
      </rPr>
      <t xml:space="preserve">Particolari indicazioni realizzative:
</t>
    </r>
    <r>
      <rPr>
        <i/>
        <sz val="8"/>
        <rFont val="Arial"/>
        <family val="2"/>
      </rPr>
      <t xml:space="preserve">- le condutture dovranno avere percorsi orizzontali o verticali come prescritto dalle CEI 64-8/5 (sono vietati percorsi obliqui);
</t>
    </r>
    <r>
      <rPr>
        <i/>
        <sz val="8"/>
        <rFont val="Arial"/>
        <family val="2"/>
      </rPr>
      <t xml:space="preserve">-  la  cassetta  di  derivazione  dovrà  avere  dimensioni  idonee  atte  a  contenere  tutte  le giunzioni e derivazioni con una riserva di spazio minimo del 50% ;
</t>
    </r>
    <r>
      <rPr>
        <i/>
        <sz val="8"/>
        <rFont val="Arial"/>
        <family val="2"/>
      </rPr>
      <t xml:space="preserve">- la sezione dei conduttori è comunque calcolata in funzione dei carichi e delle protezioni;
</t>
    </r>
    <r>
      <rPr>
        <i/>
        <sz val="8"/>
        <rFont val="Arial"/>
        <family val="2"/>
      </rPr>
      <t xml:space="preserve">- Raccordo di collegamento alla macchina con guaina flessibile.
</t>
    </r>
    <r>
      <rPr>
        <i/>
        <sz val="8"/>
        <rFont val="Arial"/>
        <family val="2"/>
      </rPr>
      <t xml:space="preserve">Norme di riferimento:
</t>
    </r>
    <r>
      <rPr>
        <i/>
        <sz val="8"/>
        <rFont val="Arial"/>
        <family val="2"/>
      </rPr>
      <t xml:space="preserve">- CEI 64-8;
</t>
    </r>
    <r>
      <rPr>
        <i/>
        <sz val="8"/>
        <rFont val="Arial"/>
        <family val="2"/>
      </rPr>
      <t xml:space="preserve">- conduttori CPR UE 305/11 e IMQ;
</t>
    </r>
    <r>
      <rPr>
        <i/>
        <sz val="8"/>
        <rFont val="Arial"/>
        <family val="2"/>
      </rPr>
      <t xml:space="preserve">- norme specifiche di prodotto per apparecchiature, condutture, conduttori, ecc.
</t>
    </r>
    <r>
      <rPr>
        <sz val="8"/>
        <rFont val="Arial MT"/>
        <family val="2"/>
      </rPr>
      <t xml:space="preserve">SpCat 1 - IMPIANTI ELETTRICI
</t>
    </r>
    <r>
      <rPr>
        <sz val="8"/>
        <rFont val="Arial MT"/>
        <family val="2"/>
      </rPr>
      <t xml:space="preserve">Sezionamento U.E.
</t>
    </r>
    <r>
      <rPr>
        <sz val="8"/>
        <rFont val="Arial MT"/>
        <family val="2"/>
      </rPr>
      <t>SOMMANO...</t>
    </r>
  </si>
  <si>
    <r>
      <rPr>
        <sz val="8"/>
        <rFont val="Arial MT"/>
        <family val="2"/>
      </rPr>
      <t xml:space="preserve">40 / 40
</t>
    </r>
    <r>
      <rPr>
        <sz val="8"/>
        <rFont val="Arial MT"/>
        <family val="2"/>
      </rPr>
      <t>IE.500.006</t>
    </r>
  </si>
  <si>
    <r>
      <rPr>
        <b/>
        <i/>
        <sz val="8"/>
        <rFont val="Arial"/>
        <family val="2"/>
      </rPr>
      <t xml:space="preserve">Punti alimentazione Fan Coil o utenze meccaniche
</t>
    </r>
    <r>
      <rPr>
        <i/>
        <sz val="8"/>
        <rFont val="Arial"/>
        <family val="2"/>
      </rPr>
      <t xml:space="preserve">Punto  alimentazione Fan Coil  o utenze  meccaniche  per installazione a  vista  realizzato con conduttori LSOH su canaletta in P.V.C. autoestinguente e/o tubazione in PVC rigido dim. minime 25mm, esclusa la linea  dorsale, fornito e posto in opera. Sono compresi: quota  parte  delle  cassette  di  derivazione,  i  morsetti  di  derivazione  in  policarbonato,  i conduttori  del  tipo  FG17  derivati  dalla  scatola  di  derivazione  più  prossima  fino  al sezionatore e del tipo FG16OM16 per collegamento della macchina, entrambi di sezione minima pari a mmq 2,5, la scatola portafrutto, il sezionatore 2x16A, i copriforo, il supporto placca, la placca in materiale plastico o metallico e la canaletta in PVC autoestinguente a battiscopa/cornice o multifunzionale.
</t>
    </r>
    <r>
      <rPr>
        <i/>
        <sz val="8"/>
        <rFont val="Arial"/>
        <family val="2"/>
      </rPr>
      <t xml:space="preserve">Sono  inoltre  comprese minuterie  di  fissaggio,  eventuali  opere  murarie  per  fori,  sfondi, tracce e aperture nonchè le relative riprese.
</t>
    </r>
    <r>
      <rPr>
        <i/>
        <sz val="8"/>
        <rFont val="Arial"/>
        <family val="2"/>
      </rPr>
      <t xml:space="preserve">Punto alimentazione Fan Coil o utenze meccaniche
</t>
    </r>
    <r>
      <rPr>
        <sz val="8"/>
        <rFont val="Arial MT"/>
        <family val="2"/>
      </rPr>
      <t xml:space="preserve">SpCat 1 - IMPIANTI ELETTRICI
</t>
    </r>
    <r>
      <rPr>
        <sz val="8"/>
        <rFont val="Arial MT"/>
        <family val="2"/>
      </rPr>
      <t xml:space="preserve">Piano terra Piano primo
</t>
    </r>
    <r>
      <rPr>
        <sz val="8"/>
        <rFont val="Arial MT"/>
        <family val="2"/>
      </rPr>
      <t>SOMMANO...</t>
    </r>
  </si>
  <si>
    <r>
      <rPr>
        <sz val="8"/>
        <rFont val="Arial MT"/>
        <family val="2"/>
      </rPr>
      <t xml:space="preserve">41 / 41
</t>
    </r>
    <r>
      <rPr>
        <sz val="8"/>
        <rFont val="Arial MT"/>
        <family val="2"/>
      </rPr>
      <t>IE.000.039</t>
    </r>
  </si>
  <si>
    <r>
      <rPr>
        <b/>
        <i/>
        <sz val="8"/>
        <rFont val="Arial"/>
        <family val="2"/>
      </rPr>
      <t xml:space="preserve">OPERE IN ECONOMIA PER INTERVENTI DI NON FACILE INDIVIDUAZIONE
</t>
    </r>
    <r>
      <rPr>
        <i/>
        <sz val="8"/>
        <rFont val="Arial"/>
        <family val="2"/>
      </rPr>
      <t>Opere in economia per interventi di non facile identificazione ed in particolare:</t>
    </r>
  </si>
  <si>
    <r>
      <rPr>
        <i/>
        <sz val="8"/>
        <rFont val="Arial"/>
        <family val="2"/>
      </rPr>
      <t xml:space="preserve">- allacciamenti temporanei;
</t>
    </r>
    <r>
      <rPr>
        <i/>
        <sz val="8"/>
        <rFont val="Arial"/>
        <family val="2"/>
      </rPr>
      <t xml:space="preserve">- opere accessorie per la realizzazione degli impianti;
</t>
    </r>
    <r>
      <rPr>
        <i/>
        <sz val="8"/>
        <rFont val="Arial"/>
        <family val="2"/>
      </rPr>
      <t xml:space="preserve">- noleggio di attrezzature e mezzi;
</t>
    </r>
    <r>
      <rPr>
        <i/>
        <sz val="8"/>
        <rFont val="Arial"/>
        <family val="2"/>
      </rPr>
      <t xml:space="preserve">- sigillatura e chiusura passaggi tubazioni e canalizzazioni,
</t>
    </r>
    <r>
      <rPr>
        <i/>
        <sz val="8"/>
        <rFont val="Arial"/>
        <family val="2"/>
      </rPr>
      <t xml:space="preserve">- accessori vari alla posa in opera delle apparecchiature richieste,
</t>
    </r>
    <r>
      <rPr>
        <i/>
        <sz val="8"/>
        <rFont val="Arial"/>
        <family val="2"/>
      </rPr>
      <t xml:space="preserve">- minuterie accessorie,
</t>
    </r>
    <r>
      <rPr>
        <i/>
        <sz val="8"/>
        <rFont val="Arial"/>
        <family val="2"/>
      </rPr>
      <t xml:space="preserve">- opere murarie accessorie,
</t>
    </r>
    <r>
      <rPr>
        <i/>
        <sz val="8"/>
        <rFont val="Arial"/>
        <family val="2"/>
      </rPr>
      <t xml:space="preserve">- opere di falegnameria accessorie,
</t>
    </r>
    <r>
      <rPr>
        <i/>
        <sz val="8"/>
        <rFont val="Arial"/>
        <family val="2"/>
      </rPr>
      <t xml:space="preserve">- assistenze varie per impianti accessori,
</t>
    </r>
    <r>
      <rPr>
        <i/>
        <sz val="8"/>
        <rFont val="Arial"/>
        <family val="2"/>
      </rPr>
      <t xml:space="preserve">- riposizionamneto pannelli prese esistenti;
</t>
    </r>
    <r>
      <rPr>
        <i/>
        <sz val="8"/>
        <rFont val="Arial"/>
        <family val="2"/>
      </rPr>
      <t xml:space="preserve">- ...
</t>
    </r>
    <r>
      <rPr>
        <sz val="8"/>
        <rFont val="Arial MT"/>
        <family val="2"/>
      </rPr>
      <t>SpCat 1 - IMPIANTI ELETTRICI</t>
    </r>
  </si>
  <si>
    <r>
      <rPr>
        <sz val="8"/>
        <rFont val="Arial MT"/>
        <family val="2"/>
      </rPr>
      <t xml:space="preserve">SOMMANO...
</t>
    </r>
    <r>
      <rPr>
        <sz val="8"/>
        <rFont val="Arial MT"/>
        <family val="2"/>
      </rPr>
      <t>Parziale IMPIANTI ELETTRICI  (SpCat 1) euro</t>
    </r>
  </si>
  <si>
    <r>
      <rPr>
        <sz val="8"/>
        <rFont val="Arial MT"/>
        <family val="2"/>
      </rPr>
      <t xml:space="preserve">55 / 55
</t>
    </r>
    <r>
      <rPr>
        <sz val="8"/>
        <rFont val="Arial MT"/>
        <family val="2"/>
      </rPr>
      <t xml:space="preserve">SU.000.001
</t>
    </r>
    <r>
      <rPr>
        <sz val="8"/>
        <rFont val="Arial MT"/>
        <family val="2"/>
      </rPr>
      <t xml:space="preserve">56 / 56
</t>
    </r>
    <r>
      <rPr>
        <sz val="8"/>
        <rFont val="Arial MT"/>
        <family val="2"/>
      </rPr>
      <t xml:space="preserve">SU.000.002
</t>
    </r>
    <r>
      <rPr>
        <sz val="8"/>
        <rFont val="Arial MT"/>
        <family val="2"/>
      </rPr>
      <t xml:space="preserve">57 / 57
</t>
    </r>
    <r>
      <rPr>
        <sz val="8"/>
        <rFont val="Arial MT"/>
        <family val="2"/>
      </rPr>
      <t xml:space="preserve">SU.000.003
</t>
    </r>
    <r>
      <rPr>
        <sz val="8"/>
        <rFont val="Arial MT"/>
        <family val="2"/>
      </rPr>
      <t xml:space="preserve">58 / 58
</t>
    </r>
    <r>
      <rPr>
        <sz val="8"/>
        <rFont val="Arial MT"/>
        <family val="2"/>
      </rPr>
      <t>SU.000.004</t>
    </r>
  </si>
  <si>
    <r>
      <rPr>
        <b/>
        <sz val="8"/>
        <rFont val="Arial"/>
        <family val="2"/>
      </rPr>
      <t xml:space="preserve">SUPERVISIONE  (SpCat 3)
</t>
    </r>
    <r>
      <rPr>
        <b/>
        <i/>
        <sz val="8"/>
        <rFont val="Arial"/>
        <family val="2"/>
      </rPr>
      <t xml:space="preserve">Symphony Automation Supervisor
</t>
    </r>
    <r>
      <rPr>
        <i/>
        <sz val="8"/>
        <rFont val="Arial"/>
        <family val="2"/>
      </rPr>
      <t xml:space="preserve">Fornitura e posa in opera Symphony Automation Supervisor, gestisce fino a 500 oggetti. Moduli  clima,  automatismi,  luci  e  VoIP  Home  inclusi.  5  licenze  per  dispositivi  utenti incluse e supporto di 10 terminali VoIP.
</t>
    </r>
    <r>
      <rPr>
        <sz val="8"/>
        <rFont val="Arial MT"/>
        <family val="2"/>
      </rPr>
      <t xml:space="preserve">SpCat 3 - SUPERVISIONE
</t>
    </r>
    <r>
      <rPr>
        <sz val="8"/>
        <rFont val="Arial MT"/>
        <family val="2"/>
      </rPr>
      <t xml:space="preserve">SOMMANO...
</t>
    </r>
    <r>
      <rPr>
        <b/>
        <i/>
        <sz val="8"/>
        <rFont val="Arial"/>
        <family val="2"/>
      </rPr>
      <t xml:space="preserve">Symphony Energy Module
</t>
    </r>
    <r>
      <rPr>
        <i/>
        <sz val="8"/>
        <rFont val="Arial"/>
        <family val="2"/>
      </rPr>
      <t xml:space="preserve">Fornitura e posa in opera Symphony Energy Module. Permette di gestire e integrare le informazioni dai sistemi di monitoraggio dell'energia.
</t>
    </r>
    <r>
      <rPr>
        <sz val="8"/>
        <rFont val="Arial MT"/>
        <family val="2"/>
      </rPr>
      <t xml:space="preserve">SpCat 3 - SUPERVISIONE
</t>
    </r>
    <r>
      <rPr>
        <sz val="8"/>
        <rFont val="Arial MT"/>
        <family val="2"/>
      </rPr>
      <t xml:space="preserve">SOMMANO...
</t>
    </r>
    <r>
      <rPr>
        <b/>
        <i/>
        <sz val="8"/>
        <rFont val="Arial"/>
        <family val="2"/>
      </rPr>
      <t xml:space="preserve">Modulo Security Symphony
</t>
    </r>
    <r>
      <rPr>
        <i/>
        <sz val="8"/>
        <rFont val="Arial"/>
        <family val="2"/>
      </rPr>
      <t xml:space="preserve">Fornitura e posa in opera  Modulo Security Symphony. Permette di gestire ed integrare le informazioni del sistema anti intrusione e di TVCC di costruttori differenti.
</t>
    </r>
    <r>
      <rPr>
        <sz val="8"/>
        <rFont val="Arial MT"/>
        <family val="2"/>
      </rPr>
      <t xml:space="preserve">SpCat 3 - SUPERVISIONE
</t>
    </r>
    <r>
      <rPr>
        <sz val="8"/>
        <rFont val="Arial MT"/>
        <family val="2"/>
      </rPr>
      <t xml:space="preserve">SOMMANO...
</t>
    </r>
    <r>
      <rPr>
        <b/>
        <i/>
        <sz val="8"/>
        <rFont val="Arial"/>
        <family val="2"/>
      </rPr>
      <t xml:space="preserve">Custom Map
</t>
    </r>
    <r>
      <rPr>
        <i/>
        <sz val="8"/>
        <rFont val="Arial"/>
        <family val="2"/>
      </rPr>
      <t xml:space="preserve">Fornitura e posa in opera di Custom Map. Pannelli Custom (5 pagg.)
</t>
    </r>
    <r>
      <rPr>
        <sz val="8"/>
        <rFont val="Arial MT"/>
        <family val="2"/>
      </rPr>
      <t xml:space="preserve">SpCat 3 - SUPERVISIONE
</t>
    </r>
    <r>
      <rPr>
        <sz val="8"/>
        <rFont val="Arial MT"/>
        <family val="2"/>
      </rPr>
      <t xml:space="preserve">SOMMANO...
</t>
    </r>
    <r>
      <rPr>
        <sz val="8"/>
        <rFont val="Arial MT"/>
        <family val="2"/>
      </rPr>
      <t>Parziale SUPERVISIONE  (SpCat 3) euro</t>
    </r>
  </si>
  <si>
    <r>
      <rPr>
        <sz val="8"/>
        <rFont val="Arial MT"/>
        <family val="2"/>
      </rPr>
      <t>cadauno</t>
    </r>
  </si>
  <si>
    <r>
      <rPr>
        <sz val="8"/>
        <rFont val="Arial MT"/>
        <family val="2"/>
      </rPr>
      <t xml:space="preserve">60 / 60
</t>
    </r>
    <r>
      <rPr>
        <sz val="8"/>
        <rFont val="Arial MT"/>
        <family val="2"/>
      </rPr>
      <t xml:space="preserve">TC.000.001
</t>
    </r>
    <r>
      <rPr>
        <sz val="8"/>
        <rFont val="Arial MT"/>
        <family val="2"/>
      </rPr>
      <t xml:space="preserve">61 / 61
</t>
    </r>
    <r>
      <rPr>
        <sz val="8"/>
        <rFont val="Arial MT"/>
        <family val="2"/>
      </rPr>
      <t xml:space="preserve">TC.000.002
</t>
    </r>
    <r>
      <rPr>
        <sz val="8"/>
        <rFont val="Arial MT"/>
        <family val="2"/>
      </rPr>
      <t xml:space="preserve">62 / 62
</t>
    </r>
    <r>
      <rPr>
        <sz val="8"/>
        <rFont val="Arial MT"/>
        <family val="2"/>
      </rPr>
      <t>TC.000.003</t>
    </r>
  </si>
  <si>
    <r>
      <rPr>
        <b/>
        <sz val="8"/>
        <rFont val="Arial"/>
        <family val="2"/>
      </rPr>
      <t xml:space="preserve">TELEFONIA E CITOFONIA  (SpCat 5)
</t>
    </r>
    <r>
      <rPr>
        <b/>
        <i/>
        <sz val="8"/>
        <rFont val="Arial"/>
        <family val="2"/>
      </rPr>
      <t xml:space="preserve">S212S Videocitofono SIP 1 Pulsante
</t>
    </r>
    <r>
      <rPr>
        <i/>
        <sz val="8"/>
        <rFont val="Arial"/>
        <family val="2"/>
      </rPr>
      <t xml:space="preserve">Fornitura e posa in opera di S212S Videocitofono SIP 1 Pulsante.
</t>
    </r>
    <r>
      <rPr>
        <sz val="8"/>
        <rFont val="Arial MT"/>
        <family val="2"/>
      </rPr>
      <t xml:space="preserve">SpCat 5 - TELEFONIA E CITOFONIA
</t>
    </r>
    <r>
      <rPr>
        <sz val="8"/>
        <rFont val="Arial MT"/>
        <family val="2"/>
      </rPr>
      <t xml:space="preserve">SOMMANO...
</t>
    </r>
    <r>
      <rPr>
        <b/>
        <i/>
        <sz val="8"/>
        <rFont val="Arial"/>
        <family val="2"/>
      </rPr>
      <t xml:space="preserve">A416A Monitor SIP da interno, Android 10
</t>
    </r>
    <r>
      <rPr>
        <i/>
        <sz val="8"/>
        <rFont val="Arial"/>
        <family val="2"/>
      </rPr>
      <t xml:space="preserve">Fornitura e posa in opera di A416A Monitor SIP da interno, Android 10.
</t>
    </r>
    <r>
      <rPr>
        <sz val="8"/>
        <rFont val="Arial MT"/>
        <family val="2"/>
      </rPr>
      <t xml:space="preserve">SpCat 5 - TELEFONIA E CITOFONIA
</t>
    </r>
    <r>
      <rPr>
        <sz val="8"/>
        <rFont val="Arial MT"/>
        <family val="2"/>
      </rPr>
      <t xml:space="preserve">SOMMANO...
</t>
    </r>
    <r>
      <rPr>
        <b/>
        <i/>
        <sz val="8"/>
        <rFont val="Arial"/>
        <family val="2"/>
      </rPr>
      <t xml:space="preserve">GXV-3370 Telefono IP Android Video, 16 account SIP, 2 porte PoE Gigabit
</t>
    </r>
    <r>
      <rPr>
        <i/>
        <sz val="8"/>
        <rFont val="Arial"/>
        <family val="2"/>
      </rPr>
      <t xml:space="preserve">Fornitura e posa in opera di  GXV-3370 Telefono IP Android Video, 16 account SIP, 2 porte PoE Gigabit.
</t>
    </r>
    <r>
      <rPr>
        <sz val="8"/>
        <rFont val="Arial MT"/>
        <family val="2"/>
      </rPr>
      <t xml:space="preserve">SpCat 5 - TELEFONIA E CITOFONIA
</t>
    </r>
    <r>
      <rPr>
        <sz val="8"/>
        <rFont val="Arial MT"/>
        <family val="2"/>
      </rPr>
      <t xml:space="preserve">SOMMANO...
</t>
    </r>
    <r>
      <rPr>
        <sz val="8"/>
        <rFont val="Arial MT"/>
        <family val="2"/>
      </rPr>
      <t>Parziale TELEFONIA E CITOFONIA  (SpCat 5) euro</t>
    </r>
  </si>
  <si>
    <r>
      <rPr>
        <sz val="8"/>
        <rFont val="Arial MT"/>
        <family val="2"/>
      </rPr>
      <t xml:space="preserve">63 / 63
</t>
    </r>
    <r>
      <rPr>
        <sz val="8"/>
        <rFont val="Arial MT"/>
        <family val="2"/>
      </rPr>
      <t xml:space="preserve">CO.000.001
</t>
    </r>
    <r>
      <rPr>
        <sz val="8"/>
        <rFont val="Arial MT"/>
        <family val="2"/>
      </rPr>
      <t xml:space="preserve">64 / 64
</t>
    </r>
    <r>
      <rPr>
        <sz val="8"/>
        <rFont val="Arial MT"/>
        <family val="2"/>
      </rPr>
      <t>CO.000.002</t>
    </r>
  </si>
  <si>
    <r>
      <rPr>
        <b/>
        <sz val="8"/>
        <rFont val="Arial"/>
        <family val="2"/>
      </rPr>
      <t xml:space="preserve">CONFERENCE  (SpCat 6)
</t>
    </r>
    <r>
      <rPr>
        <b/>
        <i/>
        <sz val="8"/>
        <rFont val="Arial"/>
        <family val="2"/>
      </rPr>
      <t xml:space="preserve">Dispositivo per conference room
</t>
    </r>
    <r>
      <rPr>
        <i/>
        <sz val="8"/>
        <rFont val="Arial"/>
        <family val="2"/>
      </rPr>
      <t xml:space="preserve">Fornitura e posa in opera di DEVIO SCR-25T Dispositivo per conference room (SCR-25) con microfono beamforming da tavolo (DTM-1).
</t>
    </r>
    <r>
      <rPr>
        <sz val="8"/>
        <rFont val="Arial MT"/>
        <family val="2"/>
      </rPr>
      <t xml:space="preserve">SpCat 6 - CONFERENCE
</t>
    </r>
    <r>
      <rPr>
        <sz val="8"/>
        <rFont val="Arial MT"/>
        <family val="2"/>
      </rPr>
      <t xml:space="preserve">SOMMANO...
</t>
    </r>
    <r>
      <rPr>
        <b/>
        <i/>
        <sz val="8"/>
        <rFont val="Arial"/>
        <family val="2"/>
      </rPr>
      <t xml:space="preserve">Accessori
</t>
    </r>
    <r>
      <rPr>
        <i/>
        <sz val="8"/>
        <rFont val="Arial"/>
        <family val="2"/>
      </rPr>
      <t xml:space="preserve">Accessori (kit)
</t>
    </r>
    <r>
      <rPr>
        <sz val="8"/>
        <rFont val="Arial MT"/>
        <family val="2"/>
      </rPr>
      <t xml:space="preserve">SpCat 6 - CONFERENCE
</t>
    </r>
    <r>
      <rPr>
        <sz val="8"/>
        <rFont val="Arial MT"/>
        <family val="2"/>
      </rPr>
      <t xml:space="preserve">SOMMANO...
</t>
    </r>
    <r>
      <rPr>
        <sz val="8"/>
        <rFont val="Arial MT"/>
        <family val="2"/>
      </rPr>
      <t>Parziale CONFERENCE  (SpCat 6) euro</t>
    </r>
  </si>
  <si>
    <r>
      <rPr>
        <sz val="8"/>
        <rFont val="Arial MT"/>
        <family val="2"/>
      </rPr>
      <t xml:space="preserve">68 / 68
</t>
    </r>
    <r>
      <rPr>
        <sz val="8"/>
        <rFont val="Arial MT"/>
        <family val="2"/>
      </rPr>
      <t>NE.000.001</t>
    </r>
  </si>
  <si>
    <r>
      <rPr>
        <b/>
        <sz val="8"/>
        <rFont val="Arial"/>
        <family val="2"/>
      </rPr>
      <t xml:space="preserve">NETWORKING  (SpCat 8)
</t>
    </r>
    <r>
      <rPr>
        <b/>
        <i/>
        <sz val="8"/>
        <rFont val="Arial"/>
        <family val="2"/>
      </rPr>
      <t xml:space="preserve">Armadio Rack 19"
</t>
    </r>
    <r>
      <rPr>
        <i/>
        <sz val="8"/>
        <rFont val="Arial"/>
        <family val="2"/>
      </rPr>
      <t xml:space="preserve">Fornitura e posa in opera di I-CASE FP-2406BKX Armadio Rack 19" da pavimento 24 Unità, profondità 596mm. Nero.
</t>
    </r>
    <r>
      <rPr>
        <sz val="8"/>
        <rFont val="Arial MT"/>
        <family val="2"/>
      </rPr>
      <t xml:space="preserve">SpCat 8 - NETWORKING
</t>
    </r>
    <r>
      <rPr>
        <sz val="8"/>
        <rFont val="Arial MT"/>
        <family val="2"/>
      </rPr>
      <t xml:space="preserve">SOMMANO...
</t>
    </r>
    <r>
      <rPr>
        <sz val="8"/>
        <rFont val="Arial MT"/>
        <family val="2"/>
      </rPr>
      <t>Parziale NETWORKING  (SpCat 8) euro</t>
    </r>
  </si>
  <si>
    <r>
      <rPr>
        <sz val="8"/>
        <rFont val="Arial MT"/>
        <family val="2"/>
      </rPr>
      <t xml:space="preserve">69 / 69
</t>
    </r>
    <r>
      <rPr>
        <sz val="8"/>
        <rFont val="Arial MT"/>
        <family val="2"/>
      </rPr>
      <t>SE.000.001</t>
    </r>
  </si>
  <si>
    <r>
      <rPr>
        <b/>
        <sz val="8"/>
        <rFont val="Arial"/>
        <family val="2"/>
      </rPr>
      <t xml:space="preserve">SERVIZI  (SpCat 9)
</t>
    </r>
    <r>
      <rPr>
        <b/>
        <i/>
        <sz val="8"/>
        <rFont val="Arial"/>
        <family val="2"/>
      </rPr>
      <t xml:space="preserve">Commissionig </t>
    </r>
    <r>
      <rPr>
        <i/>
        <sz val="8"/>
        <rFont val="Arial"/>
        <family val="2"/>
      </rPr>
      <t xml:space="preserve">Commissionig </t>
    </r>
    <r>
      <rPr>
        <sz val="8"/>
        <rFont val="Arial MT"/>
        <family val="2"/>
      </rPr>
      <t xml:space="preserve">SpCat 9 - SERVIZI
</t>
    </r>
    <r>
      <rPr>
        <sz val="8"/>
        <rFont val="Arial MT"/>
        <family val="2"/>
      </rPr>
      <t xml:space="preserve">SOMMANO...
</t>
    </r>
    <r>
      <rPr>
        <sz val="8"/>
        <rFont val="Arial MT"/>
        <family val="2"/>
      </rPr>
      <t xml:space="preserve">Parziale SERVIZI  (SpCat 9) euro
</t>
    </r>
    <r>
      <rPr>
        <b/>
        <sz val="8"/>
        <rFont val="Arial"/>
        <family val="2"/>
      </rPr>
      <t xml:space="preserve">Parziale LAVORI A MISURA euro
</t>
    </r>
    <r>
      <rPr>
        <b/>
        <sz val="8"/>
        <rFont val="Arial"/>
        <family val="2"/>
      </rPr>
      <t>T O T A L E   euro</t>
    </r>
  </si>
  <si>
    <t>a corpo</t>
  </si>
  <si>
    <t>1´183,34</t>
  </si>
  <si>
    <t>1´022,33</t>
  </si>
  <si>
    <t>unità di misura</t>
  </si>
  <si>
    <t>Quantità</t>
  </si>
  <si>
    <t>I M P O R T I</t>
  </si>
  <si>
    <t>unitario</t>
  </si>
  <si>
    <t>TOTALE</t>
  </si>
  <si>
    <r>
      <t xml:space="preserve">877,64
</t>
    </r>
    <r>
      <rPr>
        <sz val="8"/>
        <rFont val="Arial MT"/>
        <family val="2"/>
      </rPr>
      <t/>
    </r>
  </si>
  <si>
    <t>n.</t>
  </si>
  <si>
    <t>cad</t>
  </si>
  <si>
    <r>
      <rPr>
        <sz val="10"/>
        <rFont val="Times New Roman"/>
        <family val="1"/>
      </rPr>
      <t>m
m
m
m
m</t>
    </r>
  </si>
  <si>
    <r>
      <rPr>
        <sz val="10"/>
        <rFont val="Times New Roman"/>
        <family val="1"/>
      </rPr>
      <t>m
cad</t>
    </r>
  </si>
  <si>
    <r>
      <rPr>
        <sz val="10"/>
        <rFont val="Times New Roman"/>
        <family val="1"/>
      </rPr>
      <t>cad
n.
n.</t>
    </r>
  </si>
  <si>
    <r>
      <rPr>
        <sz val="10"/>
        <rFont val="Times New Roman"/>
        <family val="1"/>
      </rPr>
      <t>27,00
4,00</t>
    </r>
  </si>
  <si>
    <r>
      <rPr>
        <sz val="10"/>
        <rFont val="Times New Roman"/>
        <family val="1"/>
      </rPr>
      <t>12,00
1,00</t>
    </r>
  </si>
  <si>
    <r>
      <rPr>
        <sz val="10"/>
        <rFont val="Times New Roman"/>
        <family val="1"/>
      </rPr>
      <t>5,00
13,00</t>
    </r>
  </si>
  <si>
    <r>
      <rPr>
        <sz val="10"/>
        <rFont val="Times New Roman"/>
        <family val="1"/>
      </rPr>
      <t>2,00
9,00</t>
    </r>
  </si>
  <si>
    <r>
      <rPr>
        <sz val="10"/>
        <rFont val="Times New Roman"/>
        <family val="1"/>
      </rPr>
      <t>n.
n.
n.</t>
    </r>
  </si>
  <si>
    <r>
      <rPr>
        <sz val="10"/>
        <rFont val="Times New Roman"/>
        <family val="1"/>
      </rPr>
      <t>8,00
7,00</t>
    </r>
  </si>
  <si>
    <r>
      <rPr>
        <sz val="10"/>
        <rFont val="Times New Roman"/>
        <family val="1"/>
      </rPr>
      <t>5,00
4,00
2,00</t>
    </r>
  </si>
  <si>
    <r>
      <rPr>
        <sz val="10"/>
        <rFont val="Times New Roman"/>
        <family val="1"/>
      </rPr>
      <t>16,00
16,00</t>
    </r>
  </si>
  <si>
    <r>
      <rPr>
        <sz val="10"/>
        <rFont val="Times New Roman"/>
        <family val="1"/>
      </rPr>
      <t>cadauno
cadauno
cadauno
a corpo</t>
    </r>
  </si>
  <si>
    <r>
      <rPr>
        <sz val="10"/>
        <rFont val="Times New Roman"/>
        <family val="1"/>
      </rPr>
      <t>cadauno
cadauno
cadauno</t>
    </r>
  </si>
  <si>
    <r>
      <rPr>
        <sz val="10"/>
        <rFont val="Times New Roman"/>
        <family val="1"/>
      </rPr>
      <t>cadauno
cadauno</t>
    </r>
  </si>
  <si>
    <t xml:space="preserve">2,16
</t>
  </si>
  <si>
    <t>700,00
1000,00</t>
  </si>
  <si>
    <t xml:space="preserve">
</t>
  </si>
  <si>
    <t xml:space="preserve">
</t>
  </si>
  <si>
    <t xml:space="preserve">
</t>
  </si>
  <si>
    <t xml:space="preserve">
</t>
  </si>
  <si>
    <t xml:space="preserve">
</t>
  </si>
  <si>
    <t>Riepilogo  SUPER CATEGORIE</t>
  </si>
  <si>
    <t>001</t>
  </si>
  <si>
    <t>002</t>
  </si>
  <si>
    <t>003</t>
  </si>
  <si>
    <t>004</t>
  </si>
  <si>
    <t>005</t>
  </si>
  <si>
    <t>006</t>
  </si>
  <si>
    <t>007</t>
  </si>
  <si>
    <t>008</t>
  </si>
  <si>
    <t>DOMOTICA</t>
  </si>
  <si>
    <t>SUPERVISIONE</t>
  </si>
  <si>
    <t xml:space="preserve">TELEFONIA E CITOFONIA </t>
  </si>
  <si>
    <t>SERVIZI</t>
  </si>
  <si>
    <t>NETWORKING</t>
  </si>
  <si>
    <t xml:space="preserve">IMPIANTI ELETTRICI 
</t>
  </si>
  <si>
    <t>CONTROLLO ACCESSI</t>
  </si>
  <si>
    <t>CONFERENCE</t>
  </si>
  <si>
    <t>% INCIDENZA</t>
  </si>
  <si>
    <r>
      <rPr>
        <b/>
        <sz val="8"/>
        <rFont val="Arial MT"/>
        <family val="2"/>
      </rPr>
      <t>A   R I P O R T A R E</t>
    </r>
  </si>
  <si>
    <r>
      <rPr>
        <b/>
        <sz val="8"/>
        <rFont val="Arial MT"/>
        <family val="2"/>
      </rPr>
      <t>Num.Ord. TARIFFA</t>
    </r>
  </si>
  <si>
    <r>
      <rPr>
        <b/>
        <sz val="8"/>
        <rFont val="Arial MT"/>
        <family val="2"/>
      </rPr>
      <t>DESIGNAZIONE DEI LAVORI</t>
    </r>
  </si>
  <si>
    <t>I M P O R T I OFFERTA</t>
  </si>
  <si>
    <t>I M P O R T I STIMATI</t>
  </si>
  <si>
    <t>cad
cad</t>
  </si>
  <si>
    <r>
      <rPr>
        <i/>
        <sz val="8"/>
        <rFont val="Arial"/>
        <family val="2"/>
      </rPr>
      <t xml:space="preserve">ADATTA ALLA INSTALLAZIONE IN CONTROSOFFITTO PREVISTO DAL PROGETTO ARCHITETTONICO
</t>
    </r>
    <r>
      <rPr>
        <sz val="8"/>
        <rFont val="Arial MT"/>
        <family val="2"/>
      </rPr>
      <t>SpCat 1 - IMPIANTI ELETTRICI
piano terra 
piano primo</t>
    </r>
  </si>
  <si>
    <r>
      <rPr>
        <i/>
        <sz val="8"/>
        <rFont val="Arial"/>
        <family val="2"/>
      </rPr>
      <t xml:space="preserve">ADATTA ALLA INSTALLAZIONE IN CONTROSOFFITTO PREVISTO DAL PROGETTO ARCHITETTONICO
</t>
    </r>
    <r>
      <rPr>
        <sz val="8"/>
        <rFont val="Arial MT"/>
        <family val="2"/>
      </rPr>
      <t>SpCat 1 - IMPIANTI ELETTRICI
piano terra
piano primo</t>
    </r>
  </si>
  <si>
    <t>ADATTA ALLA INSTALLAZIONE IN CONTROSOFFITTO PREVISTO DAL PROGETTO ARCHITETTONICO
SpCat 1 - IMPIANTI ELETTRICI
piano terra
piano primo</t>
  </si>
  <si>
    <r>
      <rPr>
        <b/>
        <i/>
        <sz val="8"/>
        <rFont val="Arial"/>
        <family val="2"/>
      </rPr>
      <t xml:space="preserve">PLAFONIERA DA ESTERNO TECNOLOGIA LED - 747 OBLO' 2.0 15W - Cod. 112626- 00 O SIMILARI
</t>
    </r>
    <r>
      <rPr>
        <i/>
        <sz val="8"/>
        <rFont val="Arial"/>
        <family val="2"/>
      </rPr>
      <t xml:space="preserve">Fornitura e posa in opera di plafoniera da esterno a tecnologia LED,  adatta per posa a soffitto  , compreso oneri  di  montaggio , collegamento e conduttore,passacavo ed ogni altro onere per rendere l'installazione eseguita a regola d'arte.
Corpo: in policarbonato infrangibile ed autoestinguente.
Diffusore: policarbonato antiabbagliamento infrangibile ed autoestinguente.
LED:  Fattore  di  potenza:  &gt;0,9.  Mantenimento  del  flusso  luminoso  al  80%:  33.000h (L80B20).
Classificazione rischio fotobiologico: Gruppo esente.
</t>
    </r>
    <r>
      <rPr>
        <sz val="8"/>
        <rFont val="Arial MT"/>
        <family val="2"/>
      </rPr>
      <t>SpCat 1 - IMPIANTI ELETTRICI
piano terra
piano primo
SOMMANO...</t>
    </r>
  </si>
  <si>
    <r>
      <rPr>
        <i/>
        <sz val="8"/>
        <rFont val="Arial"/>
        <family val="2"/>
      </rPr>
      <t xml:space="preserve">Compreso  ogni  onere  ed  accessorio  necessario  a  dare  il  lavoro  finito,  funzionante  e realizzato a perfetta regola d'arte.
</t>
    </r>
    <r>
      <rPr>
        <sz val="8"/>
        <rFont val="Arial MT"/>
        <family val="2"/>
      </rPr>
      <t>SpCat 1 - IMPIANTI ELETTRICI
piano terra
piano primo
soppalco</t>
    </r>
  </si>
  <si>
    <t>43 / 43</t>
  </si>
  <si>
    <t>DO.000.002</t>
  </si>
  <si>
    <t>44 / 44</t>
  </si>
  <si>
    <t>DO.000.003</t>
  </si>
  <si>
    <t>45 / 45</t>
  </si>
  <si>
    <t>DO.000.004</t>
  </si>
  <si>
    <t>46 / 46</t>
  </si>
  <si>
    <t>DO.000.005</t>
  </si>
  <si>
    <t>47 / 47</t>
  </si>
  <si>
    <t>DO.000.006</t>
  </si>
  <si>
    <t>48 / 48</t>
  </si>
  <si>
    <t>DO.000.007</t>
  </si>
  <si>
    <t>49 / 49</t>
  </si>
  <si>
    <t>DO.000.008</t>
  </si>
  <si>
    <t>50 / 50</t>
  </si>
  <si>
    <t>DO.000.009</t>
  </si>
  <si>
    <t>SpCat 2 - DOMOTICA</t>
  </si>
  <si>
    <t>SOMMANO...</t>
  </si>
  <si>
    <t>Controller room
Fornitura e posa in opera di [HBA-1269] ECLIPSE Room Controller 4". Bianco Ghiaccio.</t>
  </si>
  <si>
    <t>42 / 42</t>
  </si>
  <si>
    <t>DO.000.001</t>
  </si>
  <si>
    <t xml:space="preserve">DOMOTICA  (SpCat 2)
EK-AG1-TP Alimentatore bus
Fornitura e posa in opera di EK-AG1-TP Alimentatore bus 640mA con uscita ausiliaria 30Vdc.
SpCat 2 - DOMOTICA
</t>
  </si>
  <si>
    <t>SOMMANO…</t>
  </si>
  <si>
    <t xml:space="preserve">Router
Fornitura e posa in opera di EK-IF1-SEC-TP Router IP secure.
SpCat 2 - DOMOTICA
</t>
  </si>
  <si>
    <t xml:space="preserve">Gateway
Fornitura e posa in opera di EK-BF1-TP-D2 Gateway KNX/DALI 2 canali.
SpCat 2 - DOMOTICA
</t>
  </si>
  <si>
    <t xml:space="preserve">Pulsante a 4 canali
Fornitura e posa in opera di EK-ED2-TP-RW-NF Pulsante 4 canali con termostato serie FF ED2, versione NF. LED Bianchi/Rossi.
SpCat 2 - DOMOTICA
</t>
  </si>
  <si>
    <t xml:space="preserve">Tasto quadrato per pulsanti 4 canali
Fornitura  e  posa  in  opera  di  EK-TQQ-GAE  Kit  4  pezzi  tasto  quadrato  in  plastica  per pulsanti 4 canali serie FF. Nero.
SpCat 2 - DOMOTICA
</t>
  </si>
  <si>
    <t xml:space="preserve">Interfaccia universale
Fornitura e posa in opera di EK-CE2-TP Interfaccia universale 4 IN conf./2 OUT relè 5A.
SpCat 2 - DOMOTICA
</t>
  </si>
  <si>
    <t xml:space="preserve">Uscita binaria
Fornitura e posa in opera di EK-FF1-TP Uscita binaria 16 canali/attuatore tapparelle 8 canali.
SpCat 2 - DOMOTICA
</t>
  </si>
  <si>
    <t xml:space="preserve">Attuatore dimmer
Fornitura e posa in opera di EK-GC1-TP Attuatore-dimmer LED 4 canali RGBW.
SpCat 2 - DOMOTICA
</t>
  </si>
  <si>
    <t>52 / 52</t>
  </si>
  <si>
    <t>DO.000.011</t>
  </si>
  <si>
    <t>53 / 53</t>
  </si>
  <si>
    <t>DO.000.012</t>
  </si>
  <si>
    <r>
      <t xml:space="preserve">51 / 51
</t>
    </r>
    <r>
      <rPr>
        <sz val="8"/>
        <rFont val="Arial MT"/>
        <family val="2"/>
      </rPr>
      <t xml:space="preserve">DO.000.010
</t>
    </r>
    <r>
      <rPr>
        <sz val="8"/>
        <rFont val="Arial MT"/>
        <family val="2"/>
      </rPr>
      <t xml:space="preserve">
</t>
    </r>
    <r>
      <rPr>
        <sz val="8"/>
        <rFont val="Arial MT"/>
        <family val="2"/>
      </rPr>
      <t/>
    </r>
  </si>
  <si>
    <t>54 / 54</t>
  </si>
  <si>
    <t>DO.000.013</t>
  </si>
  <si>
    <t xml:space="preserve">Attuatore fancoil
Fornitura e posa in opera di EK-HC1-TP Attuatore-controllore fancoil. Versione completa.
SpCat 2 - DOMOTICA
</t>
  </si>
  <si>
    <r>
      <rPr>
        <sz val="8"/>
        <rFont val="Arial MT"/>
        <family val="2"/>
      </rPr>
      <t xml:space="preserve">Attuatore/controllore 8 canali
Fornitura e posa in opera di EK-HE1-TP Attuatore/controllore 8 canali  per azionamenti elettrotermici.
SpCat 2 - DOMOTICA
</t>
    </r>
    <r>
      <rPr>
        <b/>
        <i/>
        <sz val="8"/>
        <rFont val="Arial"/>
        <family val="2"/>
      </rPr>
      <t/>
    </r>
  </si>
  <si>
    <t>Termostato ambiente
Fornitura  e  posa  in opera  di  EK-EQ2-TP-RW-NF  Termostato ambiente  EQ2,  versione NF. LED rossi/bianchi.
SpCat 2 - DOMOTICA</t>
  </si>
  <si>
    <t xml:space="preserve">Kit 2 tasti stampati
Fornitura  e  posa  in  opera  di  EK-TQQ-GAA-EP2  Kit  2  tasti  plastica  stampati  UV  per termostati EP2/EQ2, versione 2019. Bianco.
SpCat 2 - DOMOTICA
</t>
  </si>
  <si>
    <t>Parziale DOMOTICA  (SpCat 2) euro</t>
  </si>
  <si>
    <t>66 / 66</t>
  </si>
  <si>
    <t>CA.000.002</t>
  </si>
  <si>
    <r>
      <t xml:space="preserve">65 / 65
</t>
    </r>
    <r>
      <rPr>
        <sz val="8"/>
        <rFont val="Arial MT"/>
        <family val="2"/>
      </rPr>
      <t xml:space="preserve">CA.000.001
</t>
    </r>
    <r>
      <rPr>
        <sz val="8"/>
        <rFont val="Arial MT"/>
        <family val="2"/>
      </rPr>
      <t xml:space="preserve">
</t>
    </r>
    <r>
      <rPr>
        <sz val="8"/>
        <rFont val="Arial MT"/>
        <family val="2"/>
      </rPr>
      <t/>
    </r>
  </si>
  <si>
    <t>67 / 67</t>
  </si>
  <si>
    <t>CA.000.003</t>
  </si>
  <si>
    <r>
      <rPr>
        <b/>
        <sz val="8"/>
        <rFont val="Arial"/>
        <family val="2"/>
      </rPr>
      <t xml:space="preserve">CONTROLLO ACCESSI  (SpCat 7)
</t>
    </r>
    <r>
      <rPr>
        <b/>
        <i/>
        <sz val="8"/>
        <rFont val="Arial"/>
        <family val="2"/>
      </rPr>
      <t xml:space="preserve">Controller PasSy
</t>
    </r>
    <r>
      <rPr>
        <i/>
        <sz val="8"/>
        <rFont val="Arial"/>
        <family val="2"/>
      </rPr>
      <t xml:space="preserve">Fornitura e posa in opera di SA-RC-0440 Controller PasSy, 3 I/O Configurabili, 2 uscite Relay, 2 Ingressi Wiegand.
</t>
    </r>
    <r>
      <rPr>
        <sz val="8"/>
        <rFont val="Arial MT"/>
        <family val="2"/>
      </rPr>
      <t xml:space="preserve">SpCat 7 - CONTROLLO ACCESSI
</t>
    </r>
    <r>
      <rPr>
        <sz val="8"/>
        <rFont val="Arial MT"/>
        <family val="2"/>
      </rPr>
      <t xml:space="preserve">
</t>
    </r>
    <r>
      <rPr>
        <sz val="8"/>
        <rFont val="Arial MT"/>
        <family val="2"/>
      </rPr>
      <t xml:space="preserve">
</t>
    </r>
    <r>
      <rPr>
        <b/>
        <i/>
        <sz val="8"/>
        <rFont val="Arial"/>
        <family val="2"/>
      </rPr>
      <t/>
    </r>
  </si>
  <si>
    <t xml:space="preserve">Portale web PasSy
Fornitura e posa in opera di SA-RC-Web Portale Web PasSy, configurazione dispositivi e controllo da remoto. Costo una tantum a controller.
SpCat 7 - CONTROLLO ACCESSI
</t>
  </si>
  <si>
    <t xml:space="preserve">Tastiera e lettore RFID
Fornitura e posa in opera di MTPADPBK-MHWO Tastiera e lettore RFID (EM, HID Prox e Mifare) Nera.
SpCat 7 - CONTROLLO ACCESSI
</t>
  </si>
  <si>
    <t>Parziale CONTROLLO ACCESSI  (SpCat 7)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</si>
</sst>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numFmts>
  <fonts count="21">
    <font>
      <sz val="10"/>
      <color rgb="FF000000"/>
      <name val="Times New Roman"/>
      <charset val="204"/>
    </font>
    <font>
      <sz val="8"/>
      <name val="Arial MT"/>
    </font>
    <font>
      <b/>
      <sz val="8"/>
      <name val="Arial"/>
    </font>
    <font>
      <b/>
      <i/>
      <sz val="8"/>
      <name val="Arial"/>
    </font>
    <font>
      <sz val="8"/>
      <color rgb="FF000000"/>
      <name val="Arial MT"/>
      <family val="2"/>
    </font>
    <font>
      <i/>
      <sz val="8"/>
      <name val="Arial"/>
    </font>
    <font>
      <sz val="8"/>
      <name val="Arial MT"/>
      <family val="2"/>
    </font>
    <font>
      <b/>
      <u/>
      <sz val="8"/>
      <name val="Arial"/>
      <family val="2"/>
    </font>
    <font>
      <b/>
      <sz val="8"/>
      <name val="Arial"/>
      <family val="2"/>
    </font>
    <font>
      <b/>
      <i/>
      <sz val="8"/>
      <name val="Arial"/>
      <family val="2"/>
    </font>
    <font>
      <i/>
      <sz val="8"/>
      <name val="Arial"/>
      <family val="2"/>
    </font>
    <font>
      <sz val="10"/>
      <color rgb="FF000000"/>
      <name val="Times New Roman"/>
      <charset val="204"/>
    </font>
    <font>
      <sz val="10"/>
      <color rgb="FF000000"/>
      <name val="Times New Roman"/>
      <family val="1"/>
    </font>
    <font>
      <sz val="10"/>
      <name val="Times New Roman"/>
      <family val="1"/>
    </font>
    <font>
      <b/>
      <sz val="10"/>
      <name val="Times New Roman"/>
      <family val="1"/>
    </font>
    <font>
      <b/>
      <sz val="8"/>
      <name val="Arial MT"/>
    </font>
    <font>
      <b/>
      <sz val="8"/>
      <name val="Arial MT"/>
      <family val="2"/>
    </font>
    <font>
      <sz val="8"/>
      <name val="Arial"/>
      <family val="2"/>
    </font>
    <font>
      <b/>
      <sz val="10"/>
      <color rgb="FF000000"/>
      <name val="Times New Roman"/>
      <family val="1"/>
    </font>
    <font>
      <sz val="8"/>
      <name val="Times New Roman"/>
      <charset val="204"/>
    </font>
    <font>
      <sz val="8"/>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43" fontId="11" fillId="0" borderId="0" applyFont="0" applyFill="0" applyBorder="0" applyAlignment="0" applyProtection="0"/>
    <xf numFmtId="9" fontId="11" fillId="0" borderId="0" applyFont="0" applyFill="0" applyBorder="0" applyAlignment="0" applyProtection="0"/>
  </cellStyleXfs>
  <cellXfs count="324">
    <xf numFmtId="0" fontId="0" fillId="0" borderId="0" xfId="0" applyFill="1" applyBorder="1" applyAlignment="1">
      <alignment horizontal="left" vertical="top"/>
    </xf>
    <xf numFmtId="0" fontId="0" fillId="0" borderId="4"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7" xfId="0" applyFill="1" applyBorder="1" applyAlignment="1">
      <alignment horizontal="left" vertical="center" wrapText="1"/>
    </xf>
    <xf numFmtId="0" fontId="2" fillId="0" borderId="7" xfId="0" applyFont="1" applyFill="1" applyBorder="1" applyAlignment="1">
      <alignment horizontal="left" vertical="top" wrapText="1" indent="13"/>
    </xf>
    <xf numFmtId="0" fontId="1" fillId="0" borderId="7" xfId="0" applyFont="1" applyFill="1" applyBorder="1" applyAlignment="1">
      <alignment horizontal="left" vertical="top" wrapText="1"/>
    </xf>
    <xf numFmtId="0" fontId="3" fillId="0" borderId="7" xfId="0" applyFont="1" applyFill="1" applyBorder="1" applyAlignment="1">
      <alignment horizontal="left" vertical="top" wrapText="1"/>
    </xf>
    <xf numFmtId="2" fontId="4" fillId="0" borderId="1" xfId="0" applyNumberFormat="1" applyFont="1" applyFill="1" applyBorder="1" applyAlignment="1">
      <alignment horizontal="right" vertical="top" shrinkToFit="1"/>
    </xf>
    <xf numFmtId="0" fontId="3" fillId="0" borderId="7" xfId="0" applyFont="1" applyFill="1" applyBorder="1" applyAlignment="1">
      <alignment horizontal="left" vertical="center" wrapText="1"/>
    </xf>
    <xf numFmtId="0" fontId="5" fillId="0" borderId="7" xfId="0" applyFont="1" applyFill="1" applyBorder="1" applyAlignment="1">
      <alignment horizontal="left" vertical="top" wrapText="1"/>
    </xf>
    <xf numFmtId="0" fontId="0" fillId="0" borderId="8" xfId="0" applyFill="1" applyBorder="1" applyAlignment="1">
      <alignment horizontal="left" vertical="center" wrapText="1"/>
    </xf>
    <xf numFmtId="0" fontId="5" fillId="0" borderId="8" xfId="0" applyFont="1" applyFill="1" applyBorder="1" applyAlignment="1">
      <alignment horizontal="left" vertical="top" wrapText="1"/>
    </xf>
    <xf numFmtId="0" fontId="5" fillId="0" borderId="4" xfId="0" applyFont="1" applyFill="1" applyBorder="1" applyAlignment="1">
      <alignment horizontal="left" vertical="top" wrapText="1"/>
    </xf>
    <xf numFmtId="0" fontId="1" fillId="0" borderId="8" xfId="0" applyFont="1" applyFill="1" applyBorder="1" applyAlignment="1">
      <alignment horizontal="left" vertical="top" wrapText="1"/>
    </xf>
    <xf numFmtId="0" fontId="3" fillId="0" borderId="8" xfId="0" applyFont="1" applyFill="1" applyBorder="1" applyAlignment="1">
      <alignment horizontal="left" vertical="top" wrapText="1"/>
    </xf>
    <xf numFmtId="2" fontId="4" fillId="0" borderId="1" xfId="0" applyNumberFormat="1" applyFont="1" applyFill="1" applyBorder="1" applyAlignment="1">
      <alignment horizontal="right" shrinkToFit="1"/>
    </xf>
    <xf numFmtId="0" fontId="0" fillId="0" borderId="8" xfId="0" applyFill="1" applyBorder="1" applyAlignment="1">
      <alignment horizontal="left" wrapText="1"/>
    </xf>
    <xf numFmtId="0" fontId="5" fillId="0" borderId="4"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4" xfId="0" applyFont="1" applyFill="1" applyBorder="1" applyAlignment="1">
      <alignment horizontal="left" vertical="top" wrapText="1"/>
    </xf>
    <xf numFmtId="0" fontId="0" fillId="0" borderId="4" xfId="0" applyFill="1" applyBorder="1" applyAlignment="1">
      <alignment vertical="top" wrapText="1"/>
    </xf>
    <xf numFmtId="0" fontId="0" fillId="0" borderId="7" xfId="0" applyFill="1" applyBorder="1" applyAlignment="1">
      <alignment vertical="top" wrapText="1"/>
    </xf>
    <xf numFmtId="0" fontId="0" fillId="0" borderId="8" xfId="0" applyFill="1" applyBorder="1" applyAlignment="1">
      <alignment vertical="top" wrapText="1"/>
    </xf>
    <xf numFmtId="0" fontId="2" fillId="0" borderId="4"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4"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7" xfId="0" applyFont="1" applyFill="1" applyBorder="1" applyAlignment="1">
      <alignment vertical="top" wrapText="1"/>
    </xf>
    <xf numFmtId="0" fontId="12" fillId="0" borderId="7"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4" fontId="13" fillId="0" borderId="1" xfId="0" applyNumberFormat="1" applyFont="1" applyFill="1" applyBorder="1" applyAlignment="1">
      <alignment horizontal="center" vertical="top" wrapText="1"/>
    </xf>
    <xf numFmtId="0" fontId="13" fillId="0" borderId="7" xfId="0" applyFont="1" applyFill="1" applyBorder="1" applyAlignment="1">
      <alignment horizontal="left" vertical="top" wrapText="1"/>
    </xf>
    <xf numFmtId="4" fontId="12" fillId="0" borderId="1" xfId="0" applyNumberFormat="1" applyFont="1" applyFill="1" applyBorder="1" applyAlignment="1">
      <alignment horizontal="center" vertical="center" wrapText="1"/>
    </xf>
    <xf numFmtId="4" fontId="12" fillId="0" borderId="4" xfId="0" applyNumberFormat="1" applyFont="1" applyFill="1" applyBorder="1" applyAlignment="1">
      <alignment horizontal="center" vertical="top" wrapText="1"/>
    </xf>
    <xf numFmtId="4" fontId="12" fillId="0" borderId="7" xfId="0" applyNumberFormat="1" applyFont="1" applyFill="1" applyBorder="1" applyAlignment="1">
      <alignment horizontal="center" vertical="center" wrapText="1"/>
    </xf>
    <xf numFmtId="4" fontId="12" fillId="0" borderId="8" xfId="0" applyNumberFormat="1" applyFont="1" applyFill="1" applyBorder="1" applyAlignment="1">
      <alignment horizontal="center" shrinkToFit="1"/>
    </xf>
    <xf numFmtId="4" fontId="12" fillId="0" borderId="1" xfId="0" applyNumberFormat="1" applyFont="1" applyFill="1" applyBorder="1" applyAlignment="1">
      <alignment horizontal="center" vertical="top" shrinkToFit="1"/>
    </xf>
    <xf numFmtId="4" fontId="12" fillId="0" borderId="4" xfId="0" applyNumberFormat="1"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7" xfId="0" applyNumberFormat="1" applyFont="1" applyFill="1" applyBorder="1" applyAlignment="1">
      <alignment horizontal="center" wrapText="1"/>
    </xf>
    <xf numFmtId="4" fontId="13" fillId="0" borderId="8" xfId="0" applyNumberFormat="1" applyFont="1" applyFill="1" applyBorder="1" applyAlignment="1">
      <alignment horizontal="center" wrapText="1"/>
    </xf>
    <xf numFmtId="4" fontId="13" fillId="0" borderId="1" xfId="0" applyNumberFormat="1" applyFont="1" applyFill="1" applyBorder="1" applyAlignment="1">
      <alignment horizontal="center" wrapText="1"/>
    </xf>
    <xf numFmtId="4" fontId="12" fillId="0" borderId="1" xfId="0" applyNumberFormat="1" applyFont="1" applyFill="1" applyBorder="1" applyAlignment="1">
      <alignment horizontal="center" shrinkToFit="1"/>
    </xf>
    <xf numFmtId="4" fontId="12" fillId="0" borderId="7" xfId="0" applyNumberFormat="1" applyFont="1" applyFill="1" applyBorder="1" applyAlignment="1">
      <alignment horizontal="center" vertical="top" wrapText="1"/>
    </xf>
    <xf numFmtId="4" fontId="12" fillId="0" borderId="8" xfId="0" applyNumberFormat="1" applyFont="1" applyFill="1" applyBorder="1" applyAlignment="1">
      <alignment horizontal="center" vertical="top" wrapText="1"/>
    </xf>
    <xf numFmtId="4" fontId="12" fillId="0" borderId="8" xfId="0" applyNumberFormat="1" applyFont="1" applyFill="1" applyBorder="1" applyAlignment="1">
      <alignment horizontal="center" vertical="center" wrapText="1"/>
    </xf>
    <xf numFmtId="4" fontId="12" fillId="0" borderId="1" xfId="0" applyNumberFormat="1" applyFont="1" applyFill="1" applyBorder="1" applyAlignment="1">
      <alignment horizontal="center" wrapText="1"/>
    </xf>
    <xf numFmtId="4" fontId="12" fillId="0" borderId="1" xfId="0" applyNumberFormat="1" applyFont="1" applyFill="1" applyBorder="1" applyAlignment="1">
      <alignment horizontal="center" vertical="top" wrapText="1"/>
    </xf>
    <xf numFmtId="4" fontId="12" fillId="0" borderId="1" xfId="0" applyNumberFormat="1" applyFont="1" applyFill="1" applyBorder="1" applyAlignment="1">
      <alignment horizontal="center" vertical="center" shrinkToFit="1"/>
    </xf>
    <xf numFmtId="4" fontId="12" fillId="0" borderId="0" xfId="0" applyNumberFormat="1" applyFont="1" applyFill="1" applyBorder="1" applyAlignment="1">
      <alignment horizontal="center" vertical="top"/>
    </xf>
    <xf numFmtId="4" fontId="12" fillId="0" borderId="2" xfId="0" applyNumberFormat="1" applyFont="1" applyFill="1" applyBorder="1" applyAlignment="1">
      <alignment horizontal="center" vertical="top" shrinkToFit="1"/>
    </xf>
    <xf numFmtId="4" fontId="12" fillId="0" borderId="5" xfId="0" applyNumberFormat="1" applyFont="1" applyFill="1" applyBorder="1" applyAlignment="1">
      <alignment horizontal="center" vertical="center" wrapText="1"/>
    </xf>
    <xf numFmtId="4" fontId="12" fillId="0" borderId="9" xfId="0" applyNumberFormat="1" applyFont="1" applyFill="1" applyBorder="1" applyAlignment="1">
      <alignment horizontal="center" shrinkToFit="1"/>
    </xf>
    <xf numFmtId="4" fontId="12" fillId="0" borderId="0" xfId="0" applyNumberFormat="1" applyFont="1" applyFill="1" applyBorder="1" applyAlignment="1">
      <alignment vertical="top" wrapText="1"/>
    </xf>
    <xf numFmtId="0" fontId="1" fillId="0" borderId="5" xfId="0" applyFont="1" applyFill="1" applyBorder="1" applyAlignment="1">
      <alignment horizontal="left" vertical="top" wrapText="1"/>
    </xf>
    <xf numFmtId="0" fontId="0" fillId="0" borderId="9" xfId="0" applyFill="1" applyBorder="1" applyAlignment="1">
      <alignment vertical="top" wrapText="1"/>
    </xf>
    <xf numFmtId="0" fontId="12" fillId="0" borderId="13" xfId="0" applyFont="1" applyFill="1" applyBorder="1" applyAlignment="1">
      <alignment vertical="top" wrapText="1"/>
    </xf>
    <xf numFmtId="0" fontId="12" fillId="0" borderId="14" xfId="0" applyFont="1" applyFill="1" applyBorder="1" applyAlignment="1">
      <alignment vertical="top" wrapText="1"/>
    </xf>
    <xf numFmtId="4" fontId="12" fillId="0" borderId="15" xfId="0" applyNumberFormat="1" applyFont="1" applyFill="1" applyBorder="1" applyAlignment="1">
      <alignment vertical="top" wrapText="1"/>
    </xf>
    <xf numFmtId="0" fontId="1" fillId="0" borderId="2" xfId="0" applyFont="1" applyFill="1" applyBorder="1" applyAlignment="1">
      <alignment horizontal="left" vertical="top" wrapText="1"/>
    </xf>
    <xf numFmtId="0" fontId="12" fillId="0" borderId="13" xfId="0" applyFont="1" applyFill="1" applyBorder="1" applyAlignment="1">
      <alignment horizontal="left" vertical="center" wrapText="1"/>
    </xf>
    <xf numFmtId="4" fontId="12" fillId="0" borderId="16" xfId="0" applyNumberFormat="1" applyFont="1" applyFill="1" applyBorder="1" applyAlignment="1">
      <alignment horizontal="center" vertical="center" wrapText="1"/>
    </xf>
    <xf numFmtId="0" fontId="13" fillId="0" borderId="13" xfId="0" applyFont="1" applyFill="1" applyBorder="1" applyAlignment="1">
      <alignment vertical="top" wrapText="1"/>
    </xf>
    <xf numFmtId="0" fontId="12" fillId="0" borderId="16" xfId="0" applyFont="1" applyFill="1" applyBorder="1" applyAlignment="1">
      <alignment vertical="top" wrapText="1"/>
    </xf>
    <xf numFmtId="0" fontId="13" fillId="0" borderId="16" xfId="0" applyFont="1" applyFill="1" applyBorder="1" applyAlignment="1">
      <alignment vertical="top" wrapText="1"/>
    </xf>
    <xf numFmtId="0" fontId="15" fillId="0" borderId="2" xfId="0" applyFont="1" applyFill="1" applyBorder="1" applyAlignment="1">
      <alignment horizontal="left" vertical="top" wrapText="1"/>
    </xf>
    <xf numFmtId="0" fontId="18" fillId="0" borderId="0" xfId="0" applyFont="1" applyFill="1" applyBorder="1" applyAlignment="1">
      <alignment horizontal="left" vertical="top"/>
    </xf>
    <xf numFmtId="0" fontId="0" fillId="0" borderId="1" xfId="0" applyFill="1" applyBorder="1" applyAlignment="1">
      <alignment vertical="center" wrapText="1"/>
    </xf>
    <xf numFmtId="0" fontId="0" fillId="0" borderId="7" xfId="0" applyFill="1" applyBorder="1" applyAlignment="1">
      <alignment vertical="center" wrapText="1"/>
    </xf>
    <xf numFmtId="0" fontId="1" fillId="0" borderId="7" xfId="0" applyFont="1" applyFill="1" applyBorder="1" applyAlignment="1">
      <alignment vertical="top" wrapText="1"/>
    </xf>
    <xf numFmtId="0" fontId="1" fillId="0" borderId="7" xfId="0" applyFont="1" applyFill="1" applyBorder="1" applyAlignment="1">
      <alignment vertical="center" wrapText="1"/>
    </xf>
    <xf numFmtId="0" fontId="0" fillId="0" borderId="8" xfId="0" applyFill="1" applyBorder="1" applyAlignment="1">
      <alignment vertical="center" wrapText="1"/>
    </xf>
    <xf numFmtId="0" fontId="0" fillId="0" borderId="4" xfId="0" applyFill="1" applyBorder="1" applyAlignment="1">
      <alignment vertical="center" wrapText="1"/>
    </xf>
    <xf numFmtId="164" fontId="4" fillId="0" borderId="7" xfId="0" applyNumberFormat="1" applyFont="1" applyFill="1" applyBorder="1" applyAlignment="1">
      <alignment vertical="top" shrinkToFit="1"/>
    </xf>
    <xf numFmtId="0" fontId="0" fillId="0" borderId="7" xfId="0" applyFill="1" applyBorder="1" applyAlignment="1">
      <alignment wrapText="1"/>
    </xf>
    <xf numFmtId="0" fontId="1" fillId="0" borderId="8" xfId="0" applyFont="1" applyFill="1" applyBorder="1" applyAlignment="1">
      <alignment vertical="top" wrapText="1"/>
    </xf>
    <xf numFmtId="0" fontId="0" fillId="0" borderId="8" xfId="0" applyFill="1" applyBorder="1" applyAlignment="1">
      <alignment wrapText="1"/>
    </xf>
    <xf numFmtId="0" fontId="0" fillId="0" borderId="0" xfId="0" applyFill="1" applyBorder="1" applyAlignment="1">
      <alignment vertical="top"/>
    </xf>
    <xf numFmtId="0" fontId="17" fillId="0" borderId="19"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24" xfId="0" applyFont="1" applyFill="1" applyBorder="1" applyAlignment="1">
      <alignment horizontal="left" vertical="top" wrapText="1"/>
    </xf>
    <xf numFmtId="0" fontId="6" fillId="0" borderId="11" xfId="0" quotePrefix="1" applyFont="1" applyFill="1" applyBorder="1" applyAlignment="1">
      <alignment vertical="top" wrapText="1"/>
    </xf>
    <xf numFmtId="0" fontId="12" fillId="0" borderId="11" xfId="0" quotePrefix="1" applyFont="1" applyFill="1" applyBorder="1" applyAlignment="1">
      <alignment vertical="top" wrapText="1"/>
    </xf>
    <xf numFmtId="0" fontId="0" fillId="0" borderId="7" xfId="0" applyFill="1" applyBorder="1" applyAlignment="1">
      <alignment vertical="top" wrapText="1"/>
    </xf>
    <xf numFmtId="0" fontId="0" fillId="0" borderId="8" xfId="0" applyFill="1" applyBorder="1" applyAlignment="1">
      <alignment vertical="top" wrapText="1"/>
    </xf>
    <xf numFmtId="0" fontId="1"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4" fontId="13" fillId="2" borderId="1" xfId="0" applyNumberFormat="1" applyFont="1" applyFill="1" applyBorder="1" applyAlignment="1">
      <alignment horizontal="right" vertical="top" wrapText="1" indent="1"/>
    </xf>
    <xf numFmtId="43" fontId="13" fillId="2" borderId="1" xfId="1" applyFont="1" applyFill="1" applyBorder="1" applyAlignment="1">
      <alignment horizontal="right" vertical="top" wrapText="1"/>
    </xf>
    <xf numFmtId="4" fontId="12" fillId="2" borderId="1" xfId="0" applyNumberFormat="1" applyFont="1" applyFill="1" applyBorder="1" applyAlignment="1">
      <alignment horizontal="right" vertical="center" wrapText="1"/>
    </xf>
    <xf numFmtId="43" fontId="12" fillId="2" borderId="1" xfId="1" applyFont="1" applyFill="1" applyBorder="1" applyAlignment="1">
      <alignment horizontal="right" vertical="center" wrapText="1"/>
    </xf>
    <xf numFmtId="4" fontId="12" fillId="2" borderId="0" xfId="0" applyNumberFormat="1" applyFont="1" applyFill="1" applyBorder="1" applyAlignment="1">
      <alignment horizontal="right" vertical="top"/>
    </xf>
    <xf numFmtId="43" fontId="12" fillId="2" borderId="12" xfId="1" applyFont="1" applyFill="1" applyBorder="1" applyAlignment="1">
      <alignment horizontal="right" vertical="top"/>
    </xf>
    <xf numFmtId="4" fontId="12" fillId="2" borderId="7" xfId="0" applyNumberFormat="1" applyFont="1" applyFill="1" applyBorder="1" applyAlignment="1">
      <alignment horizontal="right" vertical="top" wrapText="1"/>
    </xf>
    <xf numFmtId="43" fontId="12" fillId="2" borderId="7" xfId="1" applyFont="1" applyFill="1" applyBorder="1" applyAlignment="1">
      <alignment horizontal="right" vertical="top" wrapText="1"/>
    </xf>
    <xf numFmtId="4" fontId="13" fillId="2" borderId="11" xfId="0" applyNumberFormat="1" applyFont="1" applyFill="1" applyBorder="1" applyAlignment="1">
      <alignment horizontal="right" vertical="top" wrapText="1"/>
    </xf>
    <xf numFmtId="43" fontId="13" fillId="2" borderId="11" xfId="1" applyFont="1" applyFill="1" applyBorder="1" applyAlignment="1">
      <alignment horizontal="right" vertical="top" wrapText="1"/>
    </xf>
    <xf numFmtId="4" fontId="12" fillId="2" borderId="11" xfId="0" applyNumberFormat="1" applyFont="1" applyFill="1" applyBorder="1" applyAlignment="1">
      <alignment horizontal="right" vertical="top" wrapText="1"/>
    </xf>
    <xf numFmtId="43" fontId="12" fillId="2" borderId="11" xfId="1" applyFont="1" applyFill="1" applyBorder="1" applyAlignment="1">
      <alignment horizontal="right" vertical="top" wrapText="1"/>
    </xf>
    <xf numFmtId="4" fontId="12" fillId="2" borderId="11" xfId="0" applyNumberFormat="1" applyFont="1" applyFill="1" applyBorder="1" applyAlignment="1">
      <alignment horizontal="right" vertical="top"/>
    </xf>
    <xf numFmtId="43" fontId="12" fillId="2" borderId="11" xfId="1" applyFont="1" applyFill="1" applyBorder="1" applyAlignment="1">
      <alignment horizontal="right" vertical="top"/>
    </xf>
    <xf numFmtId="43" fontId="12" fillId="2" borderId="0" xfId="1" applyFont="1" applyFill="1" applyBorder="1" applyAlignment="1">
      <alignment horizontal="right" vertical="top"/>
    </xf>
    <xf numFmtId="4" fontId="12" fillId="2" borderId="8" xfId="0" applyNumberFormat="1" applyFont="1" applyFill="1" applyBorder="1" applyAlignment="1">
      <alignment horizontal="right" vertical="top" wrapText="1"/>
    </xf>
    <xf numFmtId="43" fontId="12" fillId="2" borderId="8" xfId="1" applyFont="1" applyFill="1" applyBorder="1" applyAlignment="1">
      <alignment horizontal="right" vertical="top" wrapText="1"/>
    </xf>
    <xf numFmtId="4" fontId="12" fillId="2" borderId="4" xfId="0" applyNumberFormat="1" applyFont="1" applyFill="1" applyBorder="1" applyAlignment="1">
      <alignment horizontal="right" vertical="top" wrapText="1"/>
    </xf>
    <xf numFmtId="43" fontId="13" fillId="2" borderId="4" xfId="1" applyFont="1" applyFill="1" applyBorder="1" applyAlignment="1">
      <alignment horizontal="right" vertical="top" wrapText="1"/>
    </xf>
    <xf numFmtId="4" fontId="13" fillId="2" borderId="4" xfId="0" applyNumberFormat="1" applyFont="1" applyFill="1" applyBorder="1" applyAlignment="1">
      <alignment horizontal="right" vertical="top" wrapText="1"/>
    </xf>
    <xf numFmtId="4" fontId="12" fillId="2" borderId="4" xfId="0" applyNumberFormat="1" applyFont="1" applyFill="1" applyBorder="1" applyAlignment="1">
      <alignment horizontal="right" vertical="center" wrapText="1"/>
    </xf>
    <xf numFmtId="4" fontId="13" fillId="2" borderId="8" xfId="0" applyNumberFormat="1" applyFont="1" applyFill="1" applyBorder="1" applyAlignment="1">
      <alignment horizontal="right" vertical="top" wrapText="1" indent="1"/>
    </xf>
    <xf numFmtId="43" fontId="13" fillId="2" borderId="8" xfId="1" applyFont="1" applyFill="1" applyBorder="1" applyAlignment="1">
      <alignment horizontal="right" vertical="top" wrapText="1"/>
    </xf>
    <xf numFmtId="43" fontId="14" fillId="2" borderId="1" xfId="1" applyFont="1" applyFill="1" applyBorder="1" applyAlignment="1">
      <alignment horizontal="right" vertical="top" wrapText="1"/>
    </xf>
    <xf numFmtId="4" fontId="13" fillId="2" borderId="4" xfId="0" applyNumberFormat="1" applyFont="1" applyFill="1" applyBorder="1" applyAlignment="1">
      <alignment vertical="top" wrapText="1"/>
    </xf>
    <xf numFmtId="43" fontId="12" fillId="2" borderId="4" xfId="1" applyFont="1" applyFill="1" applyBorder="1" applyAlignment="1">
      <alignment horizontal="right" vertical="top" wrapText="1"/>
    </xf>
    <xf numFmtId="4" fontId="12" fillId="2" borderId="7" xfId="0" applyNumberFormat="1" applyFont="1" applyFill="1" applyBorder="1" applyAlignment="1">
      <alignment vertical="top" wrapText="1"/>
    </xf>
    <xf numFmtId="4" fontId="12" fillId="2" borderId="8" xfId="0" applyNumberFormat="1" applyFont="1" applyFill="1" applyBorder="1" applyAlignment="1">
      <alignment vertical="top" wrapText="1"/>
    </xf>
    <xf numFmtId="4" fontId="12" fillId="2" borderId="4" xfId="0" applyNumberFormat="1" applyFont="1" applyFill="1" applyBorder="1" applyAlignment="1">
      <alignment vertical="top" wrapText="1"/>
    </xf>
    <xf numFmtId="4" fontId="12" fillId="2" borderId="8" xfId="0" applyNumberFormat="1" applyFont="1" applyFill="1" applyBorder="1" applyAlignment="1">
      <alignment horizontal="right" vertical="center" wrapText="1"/>
    </xf>
    <xf numFmtId="43" fontId="14" fillId="2" borderId="8" xfId="1" applyFont="1" applyFill="1" applyBorder="1" applyAlignment="1">
      <alignment horizontal="right" vertical="top" wrapText="1"/>
    </xf>
    <xf numFmtId="4" fontId="12" fillId="2" borderId="7" xfId="0" applyNumberFormat="1" applyFont="1" applyFill="1" applyBorder="1" applyAlignment="1">
      <alignment horizontal="right" vertical="top" shrinkToFit="1"/>
    </xf>
    <xf numFmtId="43" fontId="13" fillId="2" borderId="7" xfId="1" applyFont="1" applyFill="1" applyBorder="1" applyAlignment="1">
      <alignment horizontal="right" vertical="top" wrapText="1"/>
    </xf>
    <xf numFmtId="4" fontId="12" fillId="2" borderId="7" xfId="0" applyNumberFormat="1" applyFont="1" applyFill="1" applyBorder="1" applyAlignment="1">
      <alignment horizontal="right" vertical="center" wrapText="1"/>
    </xf>
    <xf numFmtId="43" fontId="12" fillId="2" borderId="7" xfId="1" applyFont="1" applyFill="1" applyBorder="1" applyAlignment="1">
      <alignment horizontal="right" vertical="center" wrapText="1"/>
    </xf>
    <xf numFmtId="43" fontId="12" fillId="2" borderId="8" xfId="1" applyFont="1" applyFill="1" applyBorder="1" applyAlignment="1">
      <alignment horizontal="right" vertical="center" wrapText="1"/>
    </xf>
    <xf numFmtId="4" fontId="12" fillId="2" borderId="7" xfId="0" applyNumberFormat="1" applyFont="1" applyFill="1" applyBorder="1" applyAlignment="1">
      <alignment horizontal="right" vertical="top" indent="3" shrinkToFit="1"/>
    </xf>
    <xf numFmtId="43" fontId="12" fillId="2" borderId="7" xfId="1" applyFont="1" applyFill="1" applyBorder="1" applyAlignment="1">
      <alignment horizontal="right" vertical="top" shrinkToFit="1"/>
    </xf>
    <xf numFmtId="4" fontId="13" fillId="2" borderId="4" xfId="0" applyNumberFormat="1" applyFont="1" applyFill="1" applyBorder="1" applyAlignment="1">
      <alignment vertical="center" wrapText="1"/>
    </xf>
    <xf numFmtId="43" fontId="12" fillId="2" borderId="4" xfId="1" applyFont="1" applyFill="1" applyBorder="1" applyAlignment="1">
      <alignment horizontal="right" vertical="center" wrapText="1"/>
    </xf>
    <xf numFmtId="4" fontId="12" fillId="2" borderId="7" xfId="0" applyNumberFormat="1" applyFont="1" applyFill="1" applyBorder="1" applyAlignment="1">
      <alignment vertical="center" wrapText="1"/>
    </xf>
    <xf numFmtId="43" fontId="14" fillId="2" borderId="4" xfId="1" applyFont="1" applyFill="1" applyBorder="1" applyAlignment="1">
      <alignment horizontal="right" vertical="top" wrapText="1"/>
    </xf>
    <xf numFmtId="43" fontId="13" fillId="2" borderId="4" xfId="1" applyFont="1" applyFill="1" applyBorder="1" applyAlignment="1">
      <alignment horizontal="right" wrapText="1"/>
    </xf>
    <xf numFmtId="43" fontId="13" fillId="2" borderId="7" xfId="1" applyFont="1" applyFill="1" applyBorder="1" applyAlignment="1">
      <alignment horizontal="right" wrapText="1"/>
    </xf>
    <xf numFmtId="4" fontId="13" fillId="2" borderId="7" xfId="0" applyNumberFormat="1" applyFont="1" applyFill="1" applyBorder="1" applyAlignment="1">
      <alignment vertical="top" wrapText="1"/>
    </xf>
    <xf numFmtId="43" fontId="13" fillId="2" borderId="8" xfId="1" applyFont="1" applyFill="1" applyBorder="1" applyAlignment="1">
      <alignment horizontal="right" wrapText="1"/>
    </xf>
    <xf numFmtId="4" fontId="13" fillId="2" borderId="8" xfId="0" applyNumberFormat="1" applyFont="1" applyFill="1" applyBorder="1" applyAlignment="1">
      <alignment vertical="top" wrapText="1"/>
    </xf>
    <xf numFmtId="2" fontId="4" fillId="2" borderId="4" xfId="0" applyNumberFormat="1" applyFont="1" applyFill="1" applyBorder="1" applyAlignment="1">
      <alignment vertical="top" shrinkToFit="1"/>
    </xf>
    <xf numFmtId="43" fontId="1" fillId="2" borderId="4" xfId="1" applyFont="1" applyFill="1" applyBorder="1" applyAlignment="1">
      <alignment wrapText="1"/>
    </xf>
    <xf numFmtId="43" fontId="1" fillId="2" borderId="7" xfId="1" applyFont="1" applyFill="1" applyBorder="1" applyAlignment="1">
      <alignment wrapText="1"/>
    </xf>
    <xf numFmtId="2" fontId="4" fillId="2" borderId="7" xfId="0" applyNumberFormat="1" applyFont="1" applyFill="1" applyBorder="1" applyAlignment="1">
      <alignment vertical="top" shrinkToFit="1"/>
    </xf>
    <xf numFmtId="43" fontId="1" fillId="2" borderId="8" xfId="1" applyFont="1" applyFill="1" applyBorder="1" applyAlignment="1">
      <alignment wrapText="1"/>
    </xf>
    <xf numFmtId="2" fontId="4" fillId="2" borderId="8" xfId="0" applyNumberFormat="1" applyFont="1" applyFill="1" applyBorder="1" applyAlignment="1">
      <alignment vertical="top" shrinkToFit="1"/>
    </xf>
    <xf numFmtId="43" fontId="12" fillId="2" borderId="1" xfId="1" applyFont="1" applyFill="1" applyBorder="1" applyAlignment="1">
      <alignment horizontal="right" wrapText="1"/>
    </xf>
    <xf numFmtId="4" fontId="12" fillId="2" borderId="0" xfId="0" applyNumberFormat="1" applyFont="1" applyFill="1" applyBorder="1" applyAlignment="1">
      <alignment horizontal="right" vertical="center" wrapText="1"/>
    </xf>
    <xf numFmtId="43" fontId="12" fillId="2" borderId="0" xfId="1" applyFont="1" applyFill="1" applyBorder="1" applyAlignment="1">
      <alignment horizontal="right" vertical="center" wrapText="1"/>
    </xf>
    <xf numFmtId="0" fontId="14" fillId="2" borderId="22" xfId="0" applyFont="1" applyFill="1" applyBorder="1" applyAlignment="1">
      <alignment horizontal="center" vertical="top" wrapText="1"/>
    </xf>
    <xf numFmtId="0" fontId="14" fillId="2" borderId="23" xfId="0" applyFont="1" applyFill="1" applyBorder="1" applyAlignment="1">
      <alignment horizontal="center" vertical="top" wrapText="1"/>
    </xf>
    <xf numFmtId="0" fontId="12" fillId="2" borderId="18" xfId="0" applyFont="1" applyFill="1" applyBorder="1" applyAlignment="1">
      <alignment horizontal="left" vertical="center" wrapText="1"/>
    </xf>
    <xf numFmtId="4" fontId="12" fillId="2" borderId="3" xfId="0" applyNumberFormat="1" applyFont="1" applyFill="1" applyBorder="1" applyAlignment="1">
      <alignment horizontal="center" vertical="center" wrapText="1"/>
    </xf>
    <xf numFmtId="43" fontId="13" fillId="2" borderId="18" xfId="1" applyFont="1" applyFill="1" applyBorder="1" applyAlignment="1">
      <alignment vertical="top" wrapText="1"/>
    </xf>
    <xf numFmtId="10" fontId="12" fillId="2" borderId="3" xfId="2" applyNumberFormat="1" applyFont="1" applyFill="1" applyBorder="1" applyAlignment="1">
      <alignment vertical="top" wrapText="1"/>
    </xf>
    <xf numFmtId="43" fontId="12" fillId="2" borderId="18" xfId="1" applyFont="1" applyFill="1" applyBorder="1" applyAlignment="1">
      <alignment vertical="top" wrapText="1"/>
    </xf>
    <xf numFmtId="0" fontId="12" fillId="2" borderId="18" xfId="0" applyFont="1" applyFill="1" applyBorder="1" applyAlignment="1">
      <alignment vertical="top" wrapText="1"/>
    </xf>
    <xf numFmtId="4" fontId="12" fillId="2" borderId="16" xfId="0" applyNumberFormat="1" applyFont="1" applyFill="1" applyBorder="1" applyAlignment="1">
      <alignment vertical="top" wrapText="1"/>
    </xf>
    <xf numFmtId="43" fontId="18" fillId="2" borderId="11" xfId="0" applyNumberFormat="1" applyFont="1" applyFill="1" applyBorder="1" applyAlignment="1">
      <alignment vertical="center" wrapText="1"/>
    </xf>
    <xf numFmtId="10" fontId="18" fillId="2" borderId="11" xfId="0" applyNumberFormat="1" applyFont="1" applyFill="1" applyBorder="1" applyAlignment="1">
      <alignment vertical="center" wrapText="1"/>
    </xf>
    <xf numFmtId="4" fontId="13" fillId="3" borderId="1" xfId="0" applyNumberFormat="1" applyFont="1" applyFill="1" applyBorder="1" applyAlignment="1">
      <alignment horizontal="right" vertical="top" wrapText="1" indent="1"/>
    </xf>
    <xf numFmtId="43" fontId="13" fillId="3" borderId="1" xfId="1" applyFont="1" applyFill="1" applyBorder="1" applyAlignment="1">
      <alignment horizontal="right" vertical="top" wrapText="1"/>
    </xf>
    <xf numFmtId="4" fontId="12" fillId="3" borderId="1" xfId="0" applyNumberFormat="1" applyFont="1" applyFill="1" applyBorder="1" applyAlignment="1">
      <alignment horizontal="right" vertical="center" wrapText="1"/>
    </xf>
    <xf numFmtId="43" fontId="12" fillId="3" borderId="1" xfId="1" applyFont="1" applyFill="1" applyBorder="1" applyAlignment="1">
      <alignment horizontal="right" vertical="center" wrapText="1"/>
    </xf>
    <xf numFmtId="4" fontId="12" fillId="3" borderId="0" xfId="0" applyNumberFormat="1" applyFont="1" applyFill="1" applyBorder="1" applyAlignment="1">
      <alignment horizontal="right" vertical="top"/>
    </xf>
    <xf numFmtId="43" fontId="12" fillId="3" borderId="12" xfId="1" applyFont="1" applyFill="1" applyBorder="1" applyAlignment="1">
      <alignment horizontal="right" vertical="top"/>
    </xf>
    <xf numFmtId="4" fontId="12" fillId="3" borderId="7" xfId="0" applyNumberFormat="1" applyFont="1" applyFill="1" applyBorder="1" applyAlignment="1">
      <alignment horizontal="right" vertical="top" wrapText="1"/>
    </xf>
    <xf numFmtId="43" fontId="12" fillId="3" borderId="7" xfId="1" applyFont="1" applyFill="1" applyBorder="1" applyAlignment="1">
      <alignment horizontal="right" vertical="top" wrapText="1"/>
    </xf>
    <xf numFmtId="4" fontId="13" fillId="3" borderId="11" xfId="0" applyNumberFormat="1" applyFont="1" applyFill="1" applyBorder="1" applyAlignment="1">
      <alignment horizontal="right" vertical="top" wrapText="1"/>
    </xf>
    <xf numFmtId="43" fontId="13" fillId="3" borderId="11" xfId="1" applyFont="1" applyFill="1" applyBorder="1" applyAlignment="1">
      <alignment horizontal="right" vertical="top" wrapText="1"/>
    </xf>
    <xf numFmtId="4" fontId="12" fillId="3" borderId="11" xfId="0" applyNumberFormat="1" applyFont="1" applyFill="1" applyBorder="1" applyAlignment="1">
      <alignment horizontal="right" vertical="top" wrapText="1"/>
    </xf>
    <xf numFmtId="43" fontId="12" fillId="3" borderId="11" xfId="1" applyFont="1" applyFill="1" applyBorder="1" applyAlignment="1">
      <alignment horizontal="right" vertical="top" wrapText="1"/>
    </xf>
    <xf numFmtId="4" fontId="12" fillId="3" borderId="11" xfId="0" applyNumberFormat="1" applyFont="1" applyFill="1" applyBorder="1" applyAlignment="1">
      <alignment horizontal="right" vertical="top"/>
    </xf>
    <xf numFmtId="43" fontId="12" fillId="3" borderId="11" xfId="1" applyFont="1" applyFill="1" applyBorder="1" applyAlignment="1">
      <alignment horizontal="right" vertical="top"/>
    </xf>
    <xf numFmtId="43" fontId="12" fillId="3" borderId="0" xfId="1" applyFont="1" applyFill="1" applyBorder="1" applyAlignment="1">
      <alignment horizontal="right" vertical="top"/>
    </xf>
    <xf numFmtId="4" fontId="12" fillId="3" borderId="8" xfId="0" applyNumberFormat="1" applyFont="1" applyFill="1" applyBorder="1" applyAlignment="1">
      <alignment horizontal="right" vertical="top" wrapText="1"/>
    </xf>
    <xf numFmtId="43" fontId="12" fillId="3" borderId="8" xfId="1" applyFont="1" applyFill="1" applyBorder="1" applyAlignment="1">
      <alignment horizontal="right" vertical="top" wrapText="1"/>
    </xf>
    <xf numFmtId="4" fontId="12" fillId="3" borderId="4" xfId="0" applyNumberFormat="1" applyFont="1" applyFill="1" applyBorder="1" applyAlignment="1">
      <alignment horizontal="right" vertical="top" wrapText="1"/>
    </xf>
    <xf numFmtId="43" fontId="13" fillId="3" borderId="4" xfId="1" applyFont="1" applyFill="1" applyBorder="1" applyAlignment="1">
      <alignment horizontal="right" vertical="top" wrapText="1"/>
    </xf>
    <xf numFmtId="4" fontId="13" fillId="3" borderId="4" xfId="0" applyNumberFormat="1" applyFont="1" applyFill="1" applyBorder="1" applyAlignment="1">
      <alignment horizontal="right" vertical="top" wrapText="1"/>
    </xf>
    <xf numFmtId="4" fontId="12" fillId="3" borderId="4" xfId="0" applyNumberFormat="1" applyFont="1" applyFill="1" applyBorder="1" applyAlignment="1">
      <alignment horizontal="right" vertical="center" wrapText="1"/>
    </xf>
    <xf numFmtId="4" fontId="13" fillId="3" borderId="8" xfId="0" applyNumberFormat="1" applyFont="1" applyFill="1" applyBorder="1" applyAlignment="1">
      <alignment horizontal="right" vertical="top" wrapText="1" indent="1"/>
    </xf>
    <xf numFmtId="43" fontId="13" fillId="3" borderId="8" xfId="1" applyFont="1" applyFill="1" applyBorder="1" applyAlignment="1">
      <alignment horizontal="right" vertical="top" wrapText="1"/>
    </xf>
    <xf numFmtId="43" fontId="14" fillId="3" borderId="1" xfId="1" applyFont="1" applyFill="1" applyBorder="1" applyAlignment="1">
      <alignment horizontal="right" vertical="top" wrapText="1"/>
    </xf>
    <xf numFmtId="4" fontId="13" fillId="3" borderId="4" xfId="0" applyNumberFormat="1" applyFont="1" applyFill="1" applyBorder="1" applyAlignment="1">
      <alignment vertical="top" wrapText="1"/>
    </xf>
    <xf numFmtId="43" fontId="12" fillId="3" borderId="4" xfId="1" applyFont="1" applyFill="1" applyBorder="1" applyAlignment="1">
      <alignment horizontal="right" vertical="top" wrapText="1"/>
    </xf>
    <xf numFmtId="4" fontId="12" fillId="3" borderId="7" xfId="0" applyNumberFormat="1" applyFont="1" applyFill="1" applyBorder="1" applyAlignment="1">
      <alignment vertical="top" wrapText="1"/>
    </xf>
    <xf numFmtId="4" fontId="12" fillId="3" borderId="8" xfId="0" applyNumberFormat="1" applyFont="1" applyFill="1" applyBorder="1" applyAlignment="1">
      <alignment vertical="top" wrapText="1"/>
    </xf>
    <xf numFmtId="4" fontId="12" fillId="3" borderId="4" xfId="0" applyNumberFormat="1" applyFont="1" applyFill="1" applyBorder="1" applyAlignment="1">
      <alignment vertical="top" wrapText="1"/>
    </xf>
    <xf numFmtId="4" fontId="12" fillId="3" borderId="8" xfId="0" applyNumberFormat="1" applyFont="1" applyFill="1" applyBorder="1" applyAlignment="1">
      <alignment horizontal="right" vertical="center" wrapText="1"/>
    </xf>
    <xf numFmtId="43" fontId="14" fillId="3" borderId="8" xfId="1" applyFont="1" applyFill="1" applyBorder="1" applyAlignment="1">
      <alignment horizontal="right" vertical="top" wrapText="1"/>
    </xf>
    <xf numFmtId="4" fontId="12" fillId="3" borderId="7" xfId="0" applyNumberFormat="1" applyFont="1" applyFill="1" applyBorder="1" applyAlignment="1">
      <alignment horizontal="right" vertical="top" shrinkToFit="1"/>
    </xf>
    <xf numFmtId="43" fontId="13" fillId="3" borderId="7" xfId="1" applyFont="1" applyFill="1" applyBorder="1" applyAlignment="1">
      <alignment horizontal="right" vertical="top" wrapText="1"/>
    </xf>
    <xf numFmtId="4" fontId="12" fillId="3" borderId="7" xfId="0" applyNumberFormat="1" applyFont="1" applyFill="1" applyBorder="1" applyAlignment="1">
      <alignment horizontal="right" vertical="center" wrapText="1"/>
    </xf>
    <xf numFmtId="43" fontId="12" fillId="3" borderId="7" xfId="1" applyFont="1" applyFill="1" applyBorder="1" applyAlignment="1">
      <alignment horizontal="right" vertical="center" wrapText="1"/>
    </xf>
    <xf numFmtId="43" fontId="12" fillId="3" borderId="8" xfId="1" applyFont="1" applyFill="1" applyBorder="1" applyAlignment="1">
      <alignment horizontal="right" vertical="center" wrapText="1"/>
    </xf>
    <xf numFmtId="4" fontId="12" fillId="3" borderId="7" xfId="0" applyNumberFormat="1" applyFont="1" applyFill="1" applyBorder="1" applyAlignment="1">
      <alignment horizontal="right" vertical="top" indent="3" shrinkToFit="1"/>
    </xf>
    <xf numFmtId="43" fontId="12" fillId="3" borderId="7" xfId="1" applyFont="1" applyFill="1" applyBorder="1" applyAlignment="1">
      <alignment horizontal="right" vertical="top" shrinkToFit="1"/>
    </xf>
    <xf numFmtId="4" fontId="13" fillId="3" borderId="4" xfId="0" applyNumberFormat="1" applyFont="1" applyFill="1" applyBorder="1" applyAlignment="1">
      <alignment vertical="center" wrapText="1"/>
    </xf>
    <xf numFmtId="43" fontId="12" fillId="3" borderId="4" xfId="1" applyFont="1" applyFill="1" applyBorder="1" applyAlignment="1">
      <alignment horizontal="right" vertical="center" wrapText="1"/>
    </xf>
    <xf numFmtId="4" fontId="12" fillId="3" borderId="7" xfId="0" applyNumberFormat="1" applyFont="1" applyFill="1" applyBorder="1" applyAlignment="1">
      <alignment vertical="center" wrapText="1"/>
    </xf>
    <xf numFmtId="43" fontId="14" fillId="3" borderId="4" xfId="1" applyFont="1" applyFill="1" applyBorder="1" applyAlignment="1">
      <alignment horizontal="right" vertical="top" wrapText="1"/>
    </xf>
    <xf numFmtId="43" fontId="13" fillId="3" borderId="4" xfId="1" applyFont="1" applyFill="1" applyBorder="1" applyAlignment="1">
      <alignment horizontal="right" wrapText="1"/>
    </xf>
    <xf numFmtId="43" fontId="13" fillId="3" borderId="7" xfId="1" applyFont="1" applyFill="1" applyBorder="1" applyAlignment="1">
      <alignment horizontal="right" wrapText="1"/>
    </xf>
    <xf numFmtId="4" fontId="13" fillId="3" borderId="7" xfId="0" applyNumberFormat="1" applyFont="1" applyFill="1" applyBorder="1" applyAlignment="1">
      <alignment vertical="top" wrapText="1"/>
    </xf>
    <xf numFmtId="43" fontId="13" fillId="3" borderId="8" xfId="1" applyFont="1" applyFill="1" applyBorder="1" applyAlignment="1">
      <alignment horizontal="right" wrapText="1"/>
    </xf>
    <xf numFmtId="4" fontId="13" fillId="3" borderId="8" xfId="0" applyNumberFormat="1" applyFont="1" applyFill="1" applyBorder="1" applyAlignment="1">
      <alignment vertical="top" wrapText="1"/>
    </xf>
    <xf numFmtId="2" fontId="4" fillId="3" borderId="4" xfId="0" applyNumberFormat="1" applyFont="1" applyFill="1" applyBorder="1" applyAlignment="1">
      <alignment vertical="top" shrinkToFit="1"/>
    </xf>
    <xf numFmtId="43" fontId="1" fillId="3" borderId="4" xfId="1" applyFont="1" applyFill="1" applyBorder="1" applyAlignment="1">
      <alignment wrapText="1"/>
    </xf>
    <xf numFmtId="43" fontId="1" fillId="3" borderId="7" xfId="1" applyFont="1" applyFill="1" applyBorder="1" applyAlignment="1">
      <alignment wrapText="1"/>
    </xf>
    <xf numFmtId="2" fontId="4" fillId="3" borderId="7" xfId="0" applyNumberFormat="1" applyFont="1" applyFill="1" applyBorder="1" applyAlignment="1">
      <alignment vertical="top" shrinkToFit="1"/>
    </xf>
    <xf numFmtId="43" fontId="1" fillId="3" borderId="8" xfId="1" applyFont="1" applyFill="1" applyBorder="1" applyAlignment="1">
      <alignment wrapText="1"/>
    </xf>
    <xf numFmtId="2" fontId="4" fillId="3" borderId="8" xfId="0" applyNumberFormat="1" applyFont="1" applyFill="1" applyBorder="1" applyAlignment="1">
      <alignment vertical="top" shrinkToFit="1"/>
    </xf>
    <xf numFmtId="43" fontId="12" fillId="3" borderId="1" xfId="1" applyFont="1" applyFill="1" applyBorder="1" applyAlignment="1">
      <alignment horizontal="right" wrapText="1"/>
    </xf>
    <xf numFmtId="4" fontId="12" fillId="3" borderId="0" xfId="0" applyNumberFormat="1" applyFont="1" applyFill="1" applyBorder="1" applyAlignment="1">
      <alignment horizontal="right" vertical="center" wrapText="1"/>
    </xf>
    <xf numFmtId="43" fontId="12" fillId="3" borderId="0" xfId="1" applyFont="1" applyFill="1" applyBorder="1" applyAlignment="1">
      <alignment horizontal="right" vertical="center" wrapText="1"/>
    </xf>
    <xf numFmtId="0" fontId="14" fillId="3" borderId="22" xfId="0" applyFont="1" applyFill="1" applyBorder="1" applyAlignment="1">
      <alignment horizontal="center" vertical="top" wrapText="1"/>
    </xf>
    <xf numFmtId="0" fontId="14" fillId="3" borderId="23" xfId="0" applyFont="1" applyFill="1" applyBorder="1" applyAlignment="1">
      <alignment horizontal="center" vertical="top" wrapText="1"/>
    </xf>
    <xf numFmtId="0" fontId="12" fillId="3" borderId="18" xfId="0" applyFont="1" applyFill="1" applyBorder="1" applyAlignment="1">
      <alignment horizontal="left" vertical="center" wrapText="1"/>
    </xf>
    <xf numFmtId="4" fontId="12" fillId="3" borderId="3" xfId="0" applyNumberFormat="1" applyFont="1" applyFill="1" applyBorder="1" applyAlignment="1">
      <alignment horizontal="center" vertical="center" wrapText="1"/>
    </xf>
    <xf numFmtId="43" fontId="13" fillId="3" borderId="18" xfId="1" applyFont="1" applyFill="1" applyBorder="1" applyAlignment="1">
      <alignment vertical="top" wrapText="1"/>
    </xf>
    <xf numFmtId="10" fontId="12" fillId="3" borderId="3" xfId="2" applyNumberFormat="1" applyFont="1" applyFill="1" applyBorder="1" applyAlignment="1">
      <alignment vertical="top" wrapText="1"/>
    </xf>
    <xf numFmtId="43" fontId="12" fillId="3" borderId="18" xfId="1" applyFont="1" applyFill="1" applyBorder="1" applyAlignment="1">
      <alignment vertical="top" wrapText="1"/>
    </xf>
    <xf numFmtId="0" fontId="12" fillId="3" borderId="18" xfId="0" applyFont="1" applyFill="1" applyBorder="1" applyAlignment="1">
      <alignment vertical="top" wrapText="1"/>
    </xf>
    <xf numFmtId="4" fontId="12" fillId="3" borderId="16" xfId="0" applyNumberFormat="1" applyFont="1" applyFill="1" applyBorder="1" applyAlignment="1">
      <alignment vertical="top" wrapText="1"/>
    </xf>
    <xf numFmtId="43" fontId="18" fillId="3" borderId="11" xfId="0" applyNumberFormat="1" applyFont="1" applyFill="1" applyBorder="1" applyAlignment="1">
      <alignment vertical="center" wrapText="1"/>
    </xf>
    <xf numFmtId="10" fontId="18" fillId="3" borderId="11" xfId="0" applyNumberFormat="1" applyFont="1" applyFill="1" applyBorder="1" applyAlignment="1">
      <alignment vertical="center" wrapText="1"/>
    </xf>
    <xf numFmtId="0" fontId="1" fillId="0" borderId="4" xfId="0" applyFont="1" applyFill="1" applyBorder="1" applyAlignment="1">
      <alignment vertical="top" wrapText="1"/>
    </xf>
    <xf numFmtId="0" fontId="1" fillId="0" borderId="8" xfId="0" applyFont="1" applyFill="1" applyBorder="1" applyAlignment="1">
      <alignment vertical="top" wrapText="1"/>
    </xf>
    <xf numFmtId="0" fontId="1" fillId="0" borderId="4" xfId="0" applyFont="1" applyFill="1" applyBorder="1" applyAlignment="1">
      <alignment horizontal="left" vertical="top" wrapText="1"/>
    </xf>
    <xf numFmtId="0" fontId="1" fillId="0" borderId="8"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8" xfId="0" applyFont="1" applyFill="1" applyBorder="1" applyAlignment="1">
      <alignment horizontal="left" vertical="top" wrapText="1"/>
    </xf>
    <xf numFmtId="4" fontId="13" fillId="0" borderId="4" xfId="0" applyNumberFormat="1" applyFont="1" applyFill="1" applyBorder="1" applyAlignment="1">
      <alignment horizontal="center" vertical="top" wrapText="1"/>
    </xf>
    <xf numFmtId="4" fontId="13" fillId="0" borderId="8" xfId="0" applyNumberFormat="1" applyFont="1" applyFill="1" applyBorder="1" applyAlignment="1">
      <alignment horizontal="center" vertical="top" wrapText="1"/>
    </xf>
    <xf numFmtId="4" fontId="13" fillId="2" borderId="2" xfId="0" applyNumberFormat="1" applyFont="1" applyFill="1" applyBorder="1" applyAlignment="1">
      <alignment horizontal="center" vertical="top" wrapText="1"/>
    </xf>
    <xf numFmtId="4" fontId="13" fillId="2" borderId="3" xfId="0" applyNumberFormat="1" applyFont="1" applyFill="1" applyBorder="1" applyAlignment="1">
      <alignment horizontal="center" vertical="top" wrapText="1"/>
    </xf>
    <xf numFmtId="0" fontId="1" fillId="0" borderId="7" xfId="0" applyFont="1" applyFill="1" applyBorder="1" applyAlignment="1">
      <alignment vertical="top" wrapText="1"/>
    </xf>
    <xf numFmtId="0" fontId="0" fillId="0" borderId="7" xfId="0" applyFill="1" applyBorder="1" applyAlignment="1">
      <alignment horizontal="left" vertical="top" wrapText="1"/>
    </xf>
    <xf numFmtId="4" fontId="12" fillId="0" borderId="4" xfId="0" applyNumberFormat="1" applyFont="1" applyFill="1" applyBorder="1" applyAlignment="1">
      <alignment horizontal="center" vertical="top" wrapText="1"/>
    </xf>
    <xf numFmtId="4" fontId="12" fillId="0" borderId="7" xfId="0" applyNumberFormat="1" applyFont="1" applyFill="1" applyBorder="1" applyAlignment="1">
      <alignment horizontal="center" vertical="top" wrapText="1"/>
    </xf>
    <xf numFmtId="4" fontId="12" fillId="0" borderId="8" xfId="0" applyNumberFormat="1" applyFont="1" applyFill="1" applyBorder="1" applyAlignment="1">
      <alignment horizontal="center" vertical="top" wrapText="1"/>
    </xf>
    <xf numFmtId="0" fontId="0" fillId="0" borderId="1" xfId="0" applyFill="1" applyBorder="1" applyAlignment="1">
      <alignment vertical="center" wrapText="1"/>
    </xf>
    <xf numFmtId="0" fontId="1" fillId="0" borderId="7" xfId="0" applyFont="1" applyFill="1" applyBorder="1" applyAlignment="1">
      <alignment horizontal="left" vertical="top" wrapText="1"/>
    </xf>
    <xf numFmtId="0" fontId="1" fillId="0" borderId="1" xfId="0" applyFont="1" applyFill="1" applyBorder="1" applyAlignment="1">
      <alignment horizontal="left" vertical="top" wrapText="1"/>
    </xf>
    <xf numFmtId="0" fontId="13" fillId="0" borderId="7" xfId="0" applyFont="1" applyFill="1" applyBorder="1" applyAlignment="1">
      <alignment horizontal="left" vertical="top" wrapText="1"/>
    </xf>
    <xf numFmtId="0" fontId="12" fillId="0" borderId="1" xfId="0" applyFont="1" applyFill="1" applyBorder="1" applyAlignment="1">
      <alignment horizontal="left" vertical="center" wrapText="1"/>
    </xf>
    <xf numFmtId="4" fontId="13" fillId="0" borderId="7" xfId="0" applyNumberFormat="1" applyFont="1" applyFill="1" applyBorder="1" applyAlignment="1">
      <alignment horizontal="center" vertical="top" wrapText="1"/>
    </xf>
    <xf numFmtId="4" fontId="12" fillId="0" borderId="1" xfId="0" applyNumberFormat="1" applyFont="1" applyFill="1" applyBorder="1" applyAlignment="1">
      <alignment horizontal="center" vertical="center" wrapText="1"/>
    </xf>
    <xf numFmtId="0" fontId="12" fillId="0" borderId="4"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164" fontId="4" fillId="0" borderId="7" xfId="0" applyNumberFormat="1" applyFont="1" applyFill="1" applyBorder="1" applyAlignment="1">
      <alignment vertical="top" shrinkToFit="1"/>
    </xf>
    <xf numFmtId="4" fontId="13" fillId="2" borderId="2" xfId="0" applyNumberFormat="1" applyFont="1" applyFill="1" applyBorder="1" applyAlignment="1">
      <alignment horizontal="right" vertical="top" wrapText="1" indent="4"/>
    </xf>
    <xf numFmtId="4" fontId="13" fillId="2" borderId="3" xfId="0" applyNumberFormat="1" applyFont="1" applyFill="1" applyBorder="1" applyAlignment="1">
      <alignment horizontal="right" vertical="top" wrapText="1" indent="4"/>
    </xf>
    <xf numFmtId="0" fontId="0" fillId="0" borderId="7" xfId="0" applyFill="1" applyBorder="1" applyAlignment="1">
      <alignment vertical="top" wrapText="1"/>
    </xf>
    <xf numFmtId="0" fontId="0" fillId="0" borderId="4" xfId="0" applyFill="1" applyBorder="1" applyAlignment="1">
      <alignment vertical="top" wrapText="1"/>
    </xf>
    <xf numFmtId="0" fontId="0" fillId="0" borderId="4" xfId="0" applyFill="1" applyBorder="1" applyAlignment="1">
      <alignment horizontal="left" vertical="top" wrapText="1"/>
    </xf>
    <xf numFmtId="0" fontId="12" fillId="0" borderId="7"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4" fontId="12" fillId="0" borderId="4" xfId="0" applyNumberFormat="1" applyFont="1" applyFill="1" applyBorder="1" applyAlignment="1">
      <alignment horizontal="center" shrinkToFit="1"/>
    </xf>
    <xf numFmtId="4" fontId="12" fillId="0" borderId="7" xfId="0" applyNumberFormat="1" applyFont="1" applyFill="1" applyBorder="1" applyAlignment="1">
      <alignment horizontal="center" shrinkToFit="1"/>
    </xf>
    <xf numFmtId="4" fontId="12" fillId="0" borderId="8" xfId="0" applyNumberFormat="1" applyFont="1" applyFill="1" applyBorder="1" applyAlignment="1">
      <alignment horizontal="center" shrinkToFit="1"/>
    </xf>
    <xf numFmtId="4" fontId="12" fillId="0" borderId="4" xfId="0" applyNumberFormat="1" applyFont="1" applyFill="1" applyBorder="1" applyAlignment="1">
      <alignment horizontal="center" wrapText="1"/>
    </xf>
    <xf numFmtId="4" fontId="12" fillId="0" borderId="7" xfId="0" applyNumberFormat="1" applyFont="1" applyFill="1" applyBorder="1" applyAlignment="1">
      <alignment horizontal="center" wrapText="1"/>
    </xf>
    <xf numFmtId="4" fontId="12" fillId="0" borderId="8" xfId="0" applyNumberFormat="1" applyFont="1" applyFill="1" applyBorder="1" applyAlignment="1">
      <alignment horizontal="center" wrapText="1"/>
    </xf>
    <xf numFmtId="0" fontId="13" fillId="0" borderId="7" xfId="0" applyFont="1" applyFill="1" applyBorder="1" applyAlignment="1">
      <alignment horizontal="left" wrapText="1" indent="1"/>
    </xf>
    <xf numFmtId="0" fontId="0" fillId="0" borderId="8" xfId="0" applyFill="1" applyBorder="1" applyAlignment="1">
      <alignment vertical="top" wrapText="1"/>
    </xf>
    <xf numFmtId="0" fontId="0" fillId="0" borderId="8" xfId="0" applyFill="1" applyBorder="1" applyAlignment="1">
      <alignment horizontal="left" vertical="top" wrapText="1"/>
    </xf>
    <xf numFmtId="4" fontId="13" fillId="2" borderId="4" xfId="0" applyNumberFormat="1" applyFont="1" applyFill="1" applyBorder="1" applyAlignment="1">
      <alignment horizontal="right" vertical="top" wrapText="1" indent="2"/>
    </xf>
    <xf numFmtId="4" fontId="13" fillId="2" borderId="7" xfId="0" applyNumberFormat="1" applyFont="1" applyFill="1" applyBorder="1" applyAlignment="1">
      <alignment horizontal="right" vertical="top" wrapText="1" indent="2"/>
    </xf>
    <xf numFmtId="4" fontId="13" fillId="2" borderId="8" xfId="0" applyNumberFormat="1" applyFont="1" applyFill="1" applyBorder="1" applyAlignment="1">
      <alignment horizontal="right" vertical="top" wrapText="1" indent="2"/>
    </xf>
    <xf numFmtId="43" fontId="13" fillId="2" borderId="4" xfId="1" applyFont="1" applyFill="1" applyBorder="1" applyAlignment="1">
      <alignment horizontal="right" vertical="top" wrapText="1"/>
    </xf>
    <xf numFmtId="43" fontId="13" fillId="2" borderId="8" xfId="1" applyFont="1" applyFill="1" applyBorder="1" applyAlignment="1">
      <alignment horizontal="right" vertical="top" wrapText="1"/>
    </xf>
    <xf numFmtId="0" fontId="15" fillId="0" borderId="4" xfId="0" applyFont="1" applyFill="1" applyBorder="1" applyAlignment="1">
      <alignment vertical="top" wrapText="1"/>
    </xf>
    <xf numFmtId="0" fontId="15" fillId="0" borderId="8" xfId="0" applyFont="1" applyFill="1" applyBorder="1" applyAlignment="1">
      <alignment vertical="top" wrapText="1"/>
    </xf>
    <xf numFmtId="0" fontId="15" fillId="0" borderId="5" xfId="0" applyFont="1" applyFill="1" applyBorder="1" applyAlignment="1">
      <alignment horizontal="left" vertical="top" wrapText="1"/>
    </xf>
    <xf numFmtId="0" fontId="15" fillId="0" borderId="9" xfId="0" applyFont="1" applyFill="1" applyBorder="1" applyAlignment="1">
      <alignment horizontal="left" vertical="top"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4" fillId="2" borderId="6"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0" borderId="20" xfId="0" applyFont="1" applyFill="1" applyBorder="1" applyAlignment="1">
      <alignment horizontal="center" vertical="top" wrapText="1"/>
    </xf>
    <xf numFmtId="0" fontId="14" fillId="0" borderId="21" xfId="0" applyFont="1" applyFill="1" applyBorder="1" applyAlignment="1">
      <alignment horizontal="center" vertical="top" wrapText="1"/>
    </xf>
    <xf numFmtId="0" fontId="14" fillId="0" borderId="13" xfId="0" applyFont="1" applyFill="1" applyBorder="1" applyAlignment="1">
      <alignment horizontal="center" vertical="top" wrapText="1"/>
    </xf>
    <xf numFmtId="0" fontId="14" fillId="0" borderId="16" xfId="0" applyFont="1" applyFill="1" applyBorder="1" applyAlignment="1">
      <alignment horizontal="center" vertical="top" wrapText="1"/>
    </xf>
    <xf numFmtId="43" fontId="1" fillId="2" borderId="4" xfId="1" applyFont="1" applyFill="1" applyBorder="1" applyAlignment="1">
      <alignment horizontal="right" vertical="top" wrapText="1"/>
    </xf>
    <xf numFmtId="43" fontId="1" fillId="2" borderId="7" xfId="1" applyFont="1" applyFill="1" applyBorder="1" applyAlignment="1">
      <alignment horizontal="right" vertical="top" wrapText="1"/>
    </xf>
    <xf numFmtId="43" fontId="1" fillId="2" borderId="8" xfId="1" applyFont="1" applyFill="1" applyBorder="1" applyAlignment="1">
      <alignment horizontal="right" vertical="top" wrapText="1"/>
    </xf>
    <xf numFmtId="4" fontId="13" fillId="3" borderId="2" xfId="0" applyNumberFormat="1" applyFont="1" applyFill="1" applyBorder="1" applyAlignment="1">
      <alignment horizontal="right" vertical="top" wrapText="1" indent="4"/>
    </xf>
    <xf numFmtId="4" fontId="13" fillId="3" borderId="3" xfId="0" applyNumberFormat="1" applyFont="1" applyFill="1" applyBorder="1" applyAlignment="1">
      <alignment horizontal="right" vertical="top" wrapText="1" indent="4"/>
    </xf>
    <xf numFmtId="4" fontId="13" fillId="3" borderId="2" xfId="0" applyNumberFormat="1" applyFont="1" applyFill="1" applyBorder="1" applyAlignment="1">
      <alignment horizontal="center" vertical="top" wrapText="1"/>
    </xf>
    <xf numFmtId="4" fontId="13" fillId="3" borderId="3" xfId="0" applyNumberFormat="1" applyFont="1" applyFill="1" applyBorder="1" applyAlignment="1">
      <alignment horizontal="center" vertical="top" wrapText="1"/>
    </xf>
    <xf numFmtId="4" fontId="13" fillId="3" borderId="4" xfId="0" applyNumberFormat="1" applyFont="1" applyFill="1" applyBorder="1" applyAlignment="1">
      <alignment horizontal="right" vertical="top" wrapText="1" indent="2"/>
    </xf>
    <xf numFmtId="4" fontId="13" fillId="3" borderId="7" xfId="0" applyNumberFormat="1" applyFont="1" applyFill="1" applyBorder="1" applyAlignment="1">
      <alignment horizontal="right" vertical="top" wrapText="1" indent="2"/>
    </xf>
    <xf numFmtId="4" fontId="13" fillId="3" borderId="8" xfId="0" applyNumberFormat="1" applyFont="1" applyFill="1" applyBorder="1" applyAlignment="1">
      <alignment horizontal="right" vertical="top" wrapText="1" indent="2"/>
    </xf>
    <xf numFmtId="43" fontId="13" fillId="3" borderId="4" xfId="1" applyFont="1" applyFill="1" applyBorder="1" applyAlignment="1">
      <alignment horizontal="right" vertical="top" wrapText="1"/>
    </xf>
    <xf numFmtId="43" fontId="13" fillId="3" borderId="8" xfId="1" applyFont="1" applyFill="1" applyBorder="1" applyAlignment="1">
      <alignment horizontal="right" vertical="top" wrapText="1"/>
    </xf>
    <xf numFmtId="0" fontId="14" fillId="3" borderId="6" xfId="0" applyFont="1" applyFill="1" applyBorder="1" applyAlignment="1">
      <alignment horizontal="center" vertical="top" wrapText="1"/>
    </xf>
    <xf numFmtId="0" fontId="14" fillId="3" borderId="10" xfId="0" applyFont="1" applyFill="1" applyBorder="1" applyAlignment="1">
      <alignment horizontal="center" vertical="top" wrapText="1"/>
    </xf>
    <xf numFmtId="43" fontId="1" fillId="3" borderId="4" xfId="1" applyFont="1" applyFill="1" applyBorder="1" applyAlignment="1">
      <alignment horizontal="right" vertical="top" wrapText="1"/>
    </xf>
    <xf numFmtId="43" fontId="1" fillId="3" borderId="7" xfId="1" applyFont="1" applyFill="1" applyBorder="1" applyAlignment="1">
      <alignment horizontal="right" vertical="top" wrapText="1"/>
    </xf>
    <xf numFmtId="43" fontId="1" fillId="3" borderId="8" xfId="1" applyFont="1" applyFill="1" applyBorder="1" applyAlignment="1">
      <alignment horizontal="right" vertical="top" wrapText="1"/>
    </xf>
    <xf numFmtId="0" fontId="12" fillId="0" borderId="4"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8" xfId="0" applyFont="1" applyFill="1" applyBorder="1" applyAlignment="1">
      <alignment horizontal="center" vertical="top" wrapText="1"/>
    </xf>
    <xf numFmtId="0" fontId="13" fillId="0" borderId="4" xfId="0" applyFont="1" applyFill="1" applyBorder="1" applyAlignment="1">
      <alignment horizontal="left" vertical="center" wrapText="1" indent="1"/>
    </xf>
    <xf numFmtId="0" fontId="19" fillId="0" borderId="7" xfId="0" applyFont="1" applyFill="1" applyBorder="1" applyAlignment="1">
      <alignment horizontal="left" vertical="top" wrapText="1"/>
    </xf>
    <xf numFmtId="0" fontId="6" fillId="0" borderId="7" xfId="0" applyFont="1" applyFill="1" applyBorder="1" applyAlignment="1">
      <alignment horizontal="left" vertical="top" wrapText="1"/>
    </xf>
    <xf numFmtId="0" fontId="19" fillId="0" borderId="7" xfId="0" applyFont="1" applyFill="1" applyBorder="1" applyAlignment="1">
      <alignment horizontal="left" vertical="top" wrapText="1"/>
    </xf>
    <xf numFmtId="0" fontId="6" fillId="0" borderId="4" xfId="0" applyFont="1" applyFill="1" applyBorder="1" applyAlignment="1">
      <alignment vertical="top" wrapText="1"/>
    </xf>
    <xf numFmtId="0" fontId="20" fillId="0" borderId="4" xfId="0" applyFont="1" applyFill="1" applyBorder="1" applyAlignment="1">
      <alignment vertical="top" wrapText="1"/>
    </xf>
    <xf numFmtId="4" fontId="12" fillId="2" borderId="25" xfId="0" applyNumberFormat="1" applyFont="1" applyFill="1" applyBorder="1" applyAlignment="1">
      <alignment vertical="top" wrapText="1"/>
    </xf>
    <xf numFmtId="43" fontId="12" fillId="2" borderId="25" xfId="1" applyFont="1" applyFill="1" applyBorder="1" applyAlignment="1">
      <alignment horizontal="right" vertical="top" wrapText="1"/>
    </xf>
    <xf numFmtId="4" fontId="12" fillId="0" borderId="26" xfId="0" applyNumberFormat="1" applyFont="1" applyFill="1" applyBorder="1" applyAlignment="1">
      <alignment horizontal="center" vertical="top" shrinkToFit="1"/>
    </xf>
    <xf numFmtId="4" fontId="12" fillId="3" borderId="25" xfId="0" applyNumberFormat="1" applyFont="1" applyFill="1" applyBorder="1" applyAlignment="1">
      <alignment vertical="top" wrapText="1"/>
    </xf>
    <xf numFmtId="43" fontId="12" fillId="3" borderId="25" xfId="1" applyFont="1" applyFill="1" applyBorder="1" applyAlignment="1">
      <alignment horizontal="right" vertical="top" wrapText="1"/>
    </xf>
    <xf numFmtId="0" fontId="6" fillId="0" borderId="7" xfId="0" applyFont="1" applyFill="1" applyBorder="1" applyAlignment="1">
      <alignment vertical="top" wrapText="1"/>
    </xf>
    <xf numFmtId="0" fontId="20" fillId="0" borderId="7" xfId="0" applyFont="1" applyFill="1" applyBorder="1" applyAlignment="1">
      <alignment vertical="top" wrapText="1"/>
    </xf>
    <xf numFmtId="0" fontId="18" fillId="0" borderId="4" xfId="0" applyFont="1" applyFill="1" applyBorder="1" applyAlignment="1">
      <alignment vertical="center" wrapText="1"/>
    </xf>
    <xf numFmtId="0" fontId="15" fillId="0" borderId="4" xfId="0" applyFont="1" applyFill="1" applyBorder="1" applyAlignment="1">
      <alignment horizontal="left" vertical="top" wrapText="1"/>
    </xf>
    <xf numFmtId="0" fontId="18" fillId="0" borderId="4" xfId="0" applyFont="1" applyFill="1" applyBorder="1" applyAlignment="1">
      <alignment horizontal="left" vertical="center" wrapText="1"/>
    </xf>
    <xf numFmtId="4" fontId="18" fillId="0" borderId="4" xfId="0" applyNumberFormat="1" applyFont="1" applyFill="1" applyBorder="1" applyAlignment="1">
      <alignment horizontal="center" vertical="center" wrapText="1"/>
    </xf>
    <xf numFmtId="4" fontId="18" fillId="2" borderId="4" xfId="0" applyNumberFormat="1" applyFont="1" applyFill="1" applyBorder="1" applyAlignment="1">
      <alignment horizontal="right" vertical="center" wrapText="1"/>
    </xf>
    <xf numFmtId="4" fontId="18" fillId="3" borderId="4" xfId="0" applyNumberFormat="1" applyFont="1" applyFill="1" applyBorder="1" applyAlignment="1">
      <alignment horizontal="right" vertical="center" wrapText="1"/>
    </xf>
  </cellXfs>
  <cellStyles count="3">
    <cellStyle name="Migliaia" xfId="1" builtinId="3"/>
    <cellStyle name="Normale" xfId="0" builtinId="0"/>
    <cellStyle name="Percentual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8"/>
  <sheetViews>
    <sheetView tabSelected="1" topLeftCell="A347" zoomScaleNormal="100" workbookViewId="0">
      <selection activeCell="F326" sqref="F326"/>
    </sheetView>
  </sheetViews>
  <sheetFormatPr defaultRowHeight="12.75"/>
  <cols>
    <col min="1" max="1" width="18.33203125" style="81" customWidth="1"/>
    <col min="2" max="2" width="73.33203125" customWidth="1"/>
    <col min="3" max="3" width="10.6640625" style="27" customWidth="1"/>
    <col min="4" max="4" width="8.83203125" style="53" bestFit="1" customWidth="1"/>
    <col min="5" max="5" width="14" style="96" customWidth="1"/>
    <col min="6" max="6" width="15.33203125" style="106" customWidth="1"/>
    <col min="7" max="7" width="8.83203125" style="53" bestFit="1" customWidth="1"/>
    <col min="8" max="8" width="14" style="163" customWidth="1"/>
    <col min="9" max="9" width="15.33203125" style="173" customWidth="1"/>
  </cols>
  <sheetData>
    <row r="1" spans="1:9" ht="18.600000000000001" customHeight="1">
      <c r="A1" s="226" t="s">
        <v>0</v>
      </c>
      <c r="B1" s="228" t="s">
        <v>1</v>
      </c>
      <c r="C1" s="230" t="s">
        <v>216</v>
      </c>
      <c r="D1" s="232" t="s">
        <v>217</v>
      </c>
      <c r="E1" s="234" t="s">
        <v>267</v>
      </c>
      <c r="F1" s="235"/>
      <c r="G1" s="232" t="s">
        <v>217</v>
      </c>
      <c r="H1" s="290" t="s">
        <v>266</v>
      </c>
      <c r="I1" s="291"/>
    </row>
    <row r="2" spans="1:9" ht="19.5" customHeight="1">
      <c r="A2" s="227"/>
      <c r="B2" s="229"/>
      <c r="C2" s="231"/>
      <c r="D2" s="233"/>
      <c r="E2" s="92" t="s">
        <v>219</v>
      </c>
      <c r="F2" s="93" t="s">
        <v>220</v>
      </c>
      <c r="G2" s="233"/>
      <c r="H2" s="159" t="s">
        <v>219</v>
      </c>
      <c r="I2" s="160" t="s">
        <v>220</v>
      </c>
    </row>
    <row r="3" spans="1:9" ht="17.850000000000001" customHeight="1">
      <c r="A3" s="71"/>
      <c r="B3" s="19" t="s">
        <v>2</v>
      </c>
      <c r="C3" s="25"/>
      <c r="D3" s="36"/>
      <c r="E3" s="94"/>
      <c r="F3" s="95"/>
      <c r="G3" s="36"/>
      <c r="H3" s="161"/>
      <c r="I3" s="162"/>
    </row>
    <row r="4" spans="1:9" ht="29.25" customHeight="1">
      <c r="A4" s="21"/>
      <c r="B4" s="24" t="s">
        <v>3</v>
      </c>
      <c r="C4" s="26"/>
      <c r="D4" s="37"/>
      <c r="F4" s="97"/>
      <c r="G4" s="37"/>
      <c r="I4" s="164"/>
    </row>
    <row r="5" spans="1:9" ht="18.600000000000001" customHeight="1">
      <c r="A5" s="72"/>
      <c r="B5" s="5" t="s">
        <v>4</v>
      </c>
      <c r="C5" s="32"/>
      <c r="D5" s="38"/>
      <c r="E5" s="98"/>
      <c r="F5" s="99"/>
      <c r="G5" s="38"/>
      <c r="H5" s="165"/>
      <c r="I5" s="166"/>
    </row>
    <row r="6" spans="1:9" ht="14.1" customHeight="1">
      <c r="A6" s="73" t="s">
        <v>5</v>
      </c>
      <c r="B6" s="7" t="s">
        <v>6</v>
      </c>
      <c r="C6" s="32"/>
      <c r="D6" s="38"/>
      <c r="E6" s="98"/>
      <c r="F6" s="99"/>
      <c r="G6" s="38"/>
      <c r="H6" s="165"/>
      <c r="I6" s="166"/>
    </row>
    <row r="7" spans="1:9" ht="67.5" customHeight="1">
      <c r="A7" s="236" t="s">
        <v>7</v>
      </c>
      <c r="B7" s="237" t="s">
        <v>8</v>
      </c>
      <c r="C7" s="32"/>
      <c r="D7" s="39">
        <v>1</v>
      </c>
      <c r="E7" s="98"/>
      <c r="F7" s="99"/>
      <c r="G7" s="39">
        <v>1</v>
      </c>
      <c r="H7" s="165"/>
      <c r="I7" s="166"/>
    </row>
    <row r="8" spans="1:9" ht="18.75" customHeight="1">
      <c r="A8" s="236"/>
      <c r="B8" s="237"/>
      <c r="C8" s="32" t="s">
        <v>213</v>
      </c>
      <c r="D8" s="54">
        <v>1</v>
      </c>
      <c r="E8" s="100" t="s">
        <v>221</v>
      </c>
      <c r="F8" s="101">
        <v>877.64</v>
      </c>
      <c r="G8" s="54">
        <v>1</v>
      </c>
      <c r="H8" s="167"/>
      <c r="I8" s="168">
        <f>H8</f>
        <v>0</v>
      </c>
    </row>
    <row r="9" spans="1:9" ht="23.45" customHeight="1">
      <c r="A9" s="74" t="s">
        <v>9</v>
      </c>
      <c r="B9" s="9" t="s">
        <v>10</v>
      </c>
      <c r="C9" s="32"/>
      <c r="D9" s="41"/>
      <c r="E9" s="98"/>
      <c r="F9" s="99"/>
      <c r="G9" s="41"/>
      <c r="H9" s="165"/>
      <c r="I9" s="166"/>
    </row>
    <row r="10" spans="1:9" ht="191.25" customHeight="1">
      <c r="A10" s="236" t="s">
        <v>11</v>
      </c>
      <c r="B10" s="237" t="s">
        <v>12</v>
      </c>
      <c r="C10" s="32"/>
      <c r="D10" s="39">
        <v>1</v>
      </c>
      <c r="E10" s="98"/>
      <c r="F10" s="99"/>
      <c r="G10" s="39">
        <v>1</v>
      </c>
      <c r="H10" s="165"/>
      <c r="I10" s="166"/>
    </row>
    <row r="11" spans="1:9" ht="18.75" customHeight="1">
      <c r="A11" s="236"/>
      <c r="B11" s="237"/>
      <c r="C11" s="32"/>
      <c r="D11" s="54">
        <v>1</v>
      </c>
      <c r="E11" s="102" t="s">
        <v>214</v>
      </c>
      <c r="F11" s="103">
        <v>1183.3399999999999</v>
      </c>
      <c r="G11" s="54">
        <v>1</v>
      </c>
      <c r="H11" s="169"/>
      <c r="I11" s="170">
        <f>H11</f>
        <v>0</v>
      </c>
    </row>
    <row r="12" spans="1:9" ht="23.45" customHeight="1">
      <c r="A12" s="74" t="s">
        <v>13</v>
      </c>
      <c r="B12" s="9" t="s">
        <v>14</v>
      </c>
      <c r="C12" s="32"/>
      <c r="D12" s="55"/>
      <c r="E12" s="104"/>
      <c r="F12" s="105"/>
      <c r="G12" s="55"/>
      <c r="H12" s="171"/>
      <c r="I12" s="172"/>
    </row>
    <row r="13" spans="1:9" ht="90" customHeight="1">
      <c r="A13" s="236" t="s">
        <v>15</v>
      </c>
      <c r="B13" s="237" t="s">
        <v>16</v>
      </c>
      <c r="C13" s="32"/>
      <c r="D13" s="56">
        <v>1</v>
      </c>
      <c r="E13" s="104"/>
      <c r="F13" s="105"/>
      <c r="G13" s="56">
        <v>1</v>
      </c>
      <c r="H13" s="171"/>
      <c r="I13" s="172"/>
    </row>
    <row r="14" spans="1:9" ht="18.75" customHeight="1">
      <c r="A14" s="236"/>
      <c r="B14" s="237"/>
      <c r="C14" s="32"/>
      <c r="D14" s="54">
        <v>1</v>
      </c>
      <c r="E14" s="102">
        <v>463.69</v>
      </c>
      <c r="F14" s="103">
        <v>463.69</v>
      </c>
      <c r="G14" s="54">
        <v>1</v>
      </c>
      <c r="H14" s="169"/>
      <c r="I14" s="170">
        <f>H14</f>
        <v>0</v>
      </c>
    </row>
    <row r="15" spans="1:9" ht="23.45" customHeight="1">
      <c r="A15" s="74" t="s">
        <v>17</v>
      </c>
      <c r="B15" s="9" t="s">
        <v>18</v>
      </c>
      <c r="C15" s="32"/>
      <c r="D15" s="41"/>
      <c r="G15" s="41"/>
    </row>
    <row r="16" spans="1:9" ht="135" customHeight="1">
      <c r="A16" s="236" t="s">
        <v>19</v>
      </c>
      <c r="B16" s="237" t="s">
        <v>20</v>
      </c>
      <c r="C16" s="32"/>
      <c r="D16" s="39">
        <v>1</v>
      </c>
      <c r="E16" s="98"/>
      <c r="F16" s="99"/>
      <c r="G16" s="39">
        <v>1</v>
      </c>
      <c r="H16" s="165"/>
      <c r="I16" s="166"/>
    </row>
    <row r="17" spans="1:9" ht="18.75" customHeight="1">
      <c r="A17" s="236"/>
      <c r="B17" s="237"/>
      <c r="C17" s="32"/>
      <c r="D17" s="40">
        <v>1</v>
      </c>
      <c r="E17" s="98" t="s">
        <v>215</v>
      </c>
      <c r="F17" s="99">
        <v>1022.33</v>
      </c>
      <c r="G17" s="40">
        <v>1</v>
      </c>
      <c r="H17" s="165"/>
      <c r="I17" s="166">
        <f>H17</f>
        <v>0</v>
      </c>
    </row>
    <row r="18" spans="1:9" ht="23.45" customHeight="1">
      <c r="A18" s="74" t="s">
        <v>21</v>
      </c>
      <c r="B18" s="9" t="s">
        <v>22</v>
      </c>
      <c r="C18" s="32"/>
      <c r="D18" s="238"/>
      <c r="E18" s="98"/>
      <c r="F18" s="99"/>
      <c r="G18" s="238"/>
      <c r="H18" s="165"/>
      <c r="I18" s="166"/>
    </row>
    <row r="19" spans="1:9" ht="11.25" customHeight="1">
      <c r="A19" s="73" t="s">
        <v>23</v>
      </c>
      <c r="B19" s="7" t="s">
        <v>24</v>
      </c>
      <c r="C19" s="32"/>
      <c r="D19" s="239"/>
      <c r="E19" s="98"/>
      <c r="F19" s="99"/>
      <c r="G19" s="239"/>
      <c r="H19" s="165"/>
      <c r="I19" s="166"/>
    </row>
    <row r="20" spans="1:9" ht="11.25" customHeight="1">
      <c r="A20" s="73" t="s">
        <v>25</v>
      </c>
      <c r="B20" s="10" t="s">
        <v>26</v>
      </c>
      <c r="C20" s="32"/>
      <c r="D20" s="239"/>
      <c r="E20" s="98"/>
      <c r="F20" s="99"/>
      <c r="G20" s="239"/>
      <c r="H20" s="165"/>
      <c r="I20" s="166"/>
    </row>
    <row r="21" spans="1:9" ht="11.25" customHeight="1">
      <c r="A21" s="73" t="s">
        <v>27</v>
      </c>
      <c r="B21" s="10" t="s">
        <v>28</v>
      </c>
      <c r="C21" s="32"/>
      <c r="D21" s="239"/>
      <c r="E21" s="98"/>
      <c r="F21" s="99"/>
      <c r="G21" s="239"/>
      <c r="H21" s="165"/>
      <c r="I21" s="166"/>
    </row>
    <row r="22" spans="1:9" ht="14.85" customHeight="1">
      <c r="A22" s="75"/>
      <c r="B22" s="12" t="s">
        <v>29</v>
      </c>
      <c r="C22" s="33"/>
      <c r="D22" s="240"/>
      <c r="E22" s="107"/>
      <c r="F22" s="108"/>
      <c r="G22" s="240"/>
      <c r="H22" s="174"/>
      <c r="I22" s="175"/>
    </row>
    <row r="23" spans="1:9" ht="18.600000000000001" customHeight="1">
      <c r="A23" s="71"/>
      <c r="B23" s="19" t="s">
        <v>30</v>
      </c>
      <c r="C23" s="25"/>
      <c r="D23" s="36"/>
      <c r="E23" s="94"/>
      <c r="F23" s="93">
        <f>F17+F14+F11+F8</f>
        <v>3546.9999999999995</v>
      </c>
      <c r="G23" s="36"/>
      <c r="H23" s="161"/>
      <c r="I23" s="160">
        <f>I17+I14+I11+I8</f>
        <v>0</v>
      </c>
    </row>
    <row r="24" spans="1:9" ht="12.75" customHeight="1">
      <c r="A24" s="76"/>
      <c r="B24" s="13" t="s">
        <v>31</v>
      </c>
      <c r="C24" s="248" t="s">
        <v>224</v>
      </c>
      <c r="D24" s="41"/>
      <c r="E24" s="109"/>
      <c r="F24" s="110"/>
      <c r="G24" s="41"/>
      <c r="H24" s="176"/>
      <c r="I24" s="177"/>
    </row>
    <row r="25" spans="1:9">
      <c r="A25" s="72"/>
      <c r="B25" s="6" t="s">
        <v>32</v>
      </c>
      <c r="C25" s="249"/>
      <c r="D25" s="42">
        <v>150</v>
      </c>
      <c r="E25" s="98"/>
      <c r="F25" s="99"/>
      <c r="G25" s="42">
        <v>150</v>
      </c>
      <c r="H25" s="165"/>
      <c r="I25" s="166"/>
    </row>
    <row r="26" spans="1:9" ht="25.5">
      <c r="A26" s="72"/>
      <c r="B26" s="6" t="s">
        <v>33</v>
      </c>
      <c r="C26" s="249"/>
      <c r="D26" s="40">
        <v>150</v>
      </c>
      <c r="E26" s="111" t="s">
        <v>238</v>
      </c>
      <c r="F26" s="99">
        <v>324</v>
      </c>
      <c r="G26" s="40">
        <v>150</v>
      </c>
      <c r="H26" s="178"/>
      <c r="I26" s="166">
        <f>G26*H26</f>
        <v>0</v>
      </c>
    </row>
    <row r="27" spans="1:9" ht="21">
      <c r="A27" s="74" t="s">
        <v>34</v>
      </c>
      <c r="B27" s="9" t="s">
        <v>22</v>
      </c>
      <c r="C27" s="249"/>
      <c r="D27" s="41"/>
      <c r="E27" s="98"/>
      <c r="F27" s="99"/>
      <c r="G27" s="41"/>
      <c r="H27" s="165"/>
      <c r="I27" s="166"/>
    </row>
    <row r="28" spans="1:9">
      <c r="A28" s="73" t="s">
        <v>23</v>
      </c>
      <c r="B28" s="7" t="s">
        <v>35</v>
      </c>
      <c r="C28" s="249"/>
      <c r="D28" s="43"/>
      <c r="E28" s="98"/>
      <c r="F28" s="99"/>
      <c r="G28" s="43"/>
      <c r="H28" s="165"/>
      <c r="I28" s="166"/>
    </row>
    <row r="29" spans="1:9" ht="22.5">
      <c r="A29" s="73" t="s">
        <v>25</v>
      </c>
      <c r="B29" s="10" t="s">
        <v>26</v>
      </c>
      <c r="C29" s="249"/>
      <c r="D29" s="43"/>
      <c r="E29" s="98"/>
      <c r="F29" s="99"/>
      <c r="G29" s="43"/>
      <c r="H29" s="165"/>
      <c r="I29" s="166"/>
    </row>
    <row r="30" spans="1:9">
      <c r="A30" s="251">
        <v>2</v>
      </c>
      <c r="B30" s="237" t="s">
        <v>36</v>
      </c>
      <c r="C30" s="249"/>
      <c r="D30" s="39">
        <v>250</v>
      </c>
      <c r="E30" s="98"/>
      <c r="F30" s="99"/>
      <c r="G30" s="39">
        <v>250</v>
      </c>
      <c r="H30" s="165"/>
      <c r="I30" s="166"/>
    </row>
    <row r="31" spans="1:9">
      <c r="A31" s="251"/>
      <c r="B31" s="237"/>
      <c r="C31" s="249"/>
      <c r="D31" s="40">
        <v>250</v>
      </c>
      <c r="E31" s="98">
        <v>2.87</v>
      </c>
      <c r="F31" s="99">
        <f>D31*E31</f>
        <v>717.5</v>
      </c>
      <c r="G31" s="40">
        <v>250</v>
      </c>
      <c r="H31" s="165"/>
      <c r="I31" s="166">
        <f>G31*H31</f>
        <v>0</v>
      </c>
    </row>
    <row r="32" spans="1:9" ht="21">
      <c r="A32" s="74" t="s">
        <v>37</v>
      </c>
      <c r="B32" s="9" t="s">
        <v>22</v>
      </c>
      <c r="C32" s="249"/>
      <c r="D32" s="41"/>
      <c r="E32" s="98"/>
      <c r="F32" s="99"/>
      <c r="G32" s="41"/>
      <c r="H32" s="165"/>
      <c r="I32" s="166"/>
    </row>
    <row r="33" spans="1:9">
      <c r="A33" s="73" t="s">
        <v>23</v>
      </c>
      <c r="B33" s="7" t="s">
        <v>38</v>
      </c>
      <c r="C33" s="249"/>
      <c r="D33" s="43"/>
      <c r="E33" s="98"/>
      <c r="F33" s="99"/>
      <c r="G33" s="43"/>
      <c r="H33" s="165"/>
      <c r="I33" s="166"/>
    </row>
    <row r="34" spans="1:9" ht="22.5">
      <c r="A34" s="73" t="s">
        <v>25</v>
      </c>
      <c r="B34" s="10" t="s">
        <v>26</v>
      </c>
      <c r="C34" s="249"/>
      <c r="D34" s="43"/>
      <c r="E34" s="98"/>
      <c r="F34" s="99"/>
      <c r="G34" s="43"/>
      <c r="H34" s="165"/>
      <c r="I34" s="166"/>
    </row>
    <row r="35" spans="1:9">
      <c r="A35" s="251">
        <v>6</v>
      </c>
      <c r="B35" s="237" t="s">
        <v>39</v>
      </c>
      <c r="C35" s="249"/>
      <c r="D35" s="39">
        <v>150</v>
      </c>
      <c r="E35" s="98"/>
      <c r="F35" s="99"/>
      <c r="G35" s="39">
        <v>150</v>
      </c>
      <c r="H35" s="165"/>
      <c r="I35" s="166"/>
    </row>
    <row r="36" spans="1:9">
      <c r="A36" s="251"/>
      <c r="B36" s="237"/>
      <c r="C36" s="249"/>
      <c r="D36" s="40">
        <v>150</v>
      </c>
      <c r="E36" s="98">
        <v>4.72</v>
      </c>
      <c r="F36" s="99">
        <f>D36*E36</f>
        <v>708</v>
      </c>
      <c r="G36" s="40">
        <v>150</v>
      </c>
      <c r="H36" s="165"/>
      <c r="I36" s="166">
        <f>G36*H36</f>
        <v>0</v>
      </c>
    </row>
    <row r="37" spans="1:9" ht="21">
      <c r="A37" s="74" t="s">
        <v>40</v>
      </c>
      <c r="B37" s="9" t="s">
        <v>41</v>
      </c>
      <c r="C37" s="249"/>
      <c r="D37" s="41"/>
      <c r="E37" s="98"/>
      <c r="F37" s="99"/>
      <c r="G37" s="41"/>
      <c r="H37" s="165"/>
      <c r="I37" s="166"/>
    </row>
    <row r="38" spans="1:9">
      <c r="A38" s="73" t="s">
        <v>23</v>
      </c>
      <c r="B38" s="7" t="s">
        <v>42</v>
      </c>
      <c r="C38" s="249"/>
      <c r="D38" s="43"/>
      <c r="E38" s="98"/>
      <c r="F38" s="99"/>
      <c r="G38" s="43"/>
      <c r="H38" s="165"/>
      <c r="I38" s="166"/>
    </row>
    <row r="39" spans="1:9" ht="22.5">
      <c r="A39" s="73" t="s">
        <v>43</v>
      </c>
      <c r="B39" s="10" t="s">
        <v>44</v>
      </c>
      <c r="C39" s="249"/>
      <c r="D39" s="43"/>
      <c r="E39" s="98"/>
      <c r="F39" s="99"/>
      <c r="G39" s="43"/>
      <c r="H39" s="165"/>
      <c r="I39" s="166"/>
    </row>
    <row r="40" spans="1:9">
      <c r="A40" s="251">
        <v>27</v>
      </c>
      <c r="B40" s="237" t="s">
        <v>45</v>
      </c>
      <c r="C40" s="249"/>
      <c r="D40" s="39">
        <v>300</v>
      </c>
      <c r="E40" s="98"/>
      <c r="F40" s="99"/>
      <c r="G40" s="39">
        <v>300</v>
      </c>
      <c r="H40" s="165"/>
      <c r="I40" s="166"/>
    </row>
    <row r="41" spans="1:9">
      <c r="A41" s="251"/>
      <c r="B41" s="237"/>
      <c r="C41" s="249"/>
      <c r="D41" s="40">
        <v>300</v>
      </c>
      <c r="E41" s="98">
        <v>3.25</v>
      </c>
      <c r="F41" s="99">
        <f>D41*E41</f>
        <v>975</v>
      </c>
      <c r="G41" s="40">
        <v>300</v>
      </c>
      <c r="H41" s="165"/>
      <c r="I41" s="166">
        <f>G41*H41</f>
        <v>0</v>
      </c>
    </row>
    <row r="42" spans="1:9" ht="21">
      <c r="A42" s="74" t="s">
        <v>46</v>
      </c>
      <c r="B42" s="9" t="s">
        <v>41</v>
      </c>
      <c r="C42" s="249"/>
      <c r="D42" s="41"/>
      <c r="E42" s="98"/>
      <c r="F42" s="99"/>
      <c r="G42" s="41"/>
      <c r="H42" s="165"/>
      <c r="I42" s="166"/>
    </row>
    <row r="43" spans="1:9">
      <c r="A43" s="73" t="s">
        <v>23</v>
      </c>
      <c r="B43" s="7" t="s">
        <v>47</v>
      </c>
      <c r="C43" s="249"/>
      <c r="D43" s="43"/>
      <c r="E43" s="98"/>
      <c r="F43" s="99"/>
      <c r="G43" s="43"/>
      <c r="H43" s="165"/>
      <c r="I43" s="166"/>
    </row>
    <row r="44" spans="1:9" ht="22.5">
      <c r="A44" s="73" t="s">
        <v>43</v>
      </c>
      <c r="B44" s="10" t="s">
        <v>44</v>
      </c>
      <c r="C44" s="249"/>
      <c r="D44" s="43"/>
      <c r="E44" s="98"/>
      <c r="F44" s="99"/>
      <c r="G44" s="43"/>
      <c r="H44" s="165"/>
      <c r="I44" s="166"/>
    </row>
    <row r="45" spans="1:9">
      <c r="A45" s="251">
        <v>28</v>
      </c>
      <c r="B45" s="237" t="s">
        <v>48</v>
      </c>
      <c r="C45" s="249"/>
      <c r="D45" s="39">
        <v>450</v>
      </c>
      <c r="E45" s="98"/>
      <c r="F45" s="99"/>
      <c r="G45" s="39">
        <v>450</v>
      </c>
      <c r="H45" s="165"/>
      <c r="I45" s="166"/>
    </row>
    <row r="46" spans="1:9">
      <c r="A46" s="251"/>
      <c r="B46" s="237"/>
      <c r="C46" s="249"/>
      <c r="D46" s="40">
        <v>450</v>
      </c>
      <c r="E46" s="98">
        <v>4.3600000000000003</v>
      </c>
      <c r="F46" s="99">
        <f>D46*E46</f>
        <v>1962.0000000000002</v>
      </c>
      <c r="G46" s="40">
        <v>450</v>
      </c>
      <c r="H46" s="165"/>
      <c r="I46" s="166">
        <f>G46*H46</f>
        <v>0</v>
      </c>
    </row>
    <row r="47" spans="1:9" ht="21">
      <c r="A47" s="74" t="s">
        <v>49</v>
      </c>
      <c r="B47" s="9" t="s">
        <v>50</v>
      </c>
      <c r="C47" s="249"/>
      <c r="D47" s="238"/>
      <c r="E47" s="98"/>
      <c r="F47" s="99"/>
      <c r="G47" s="238"/>
      <c r="H47" s="165"/>
      <c r="I47" s="166"/>
    </row>
    <row r="48" spans="1:9">
      <c r="A48" s="73" t="s">
        <v>23</v>
      </c>
      <c r="B48" s="7" t="s">
        <v>51</v>
      </c>
      <c r="C48" s="249"/>
      <c r="D48" s="239"/>
      <c r="E48" s="98"/>
      <c r="F48" s="99"/>
      <c r="G48" s="239"/>
      <c r="H48" s="165"/>
      <c r="I48" s="166"/>
    </row>
    <row r="49" spans="1:9" ht="22.5">
      <c r="A49" s="73" t="s">
        <v>43</v>
      </c>
      <c r="B49" s="10" t="s">
        <v>44</v>
      </c>
      <c r="C49" s="249"/>
      <c r="D49" s="239"/>
      <c r="E49" s="98"/>
      <c r="F49" s="99"/>
      <c r="G49" s="239"/>
      <c r="H49" s="165"/>
      <c r="I49" s="166"/>
    </row>
    <row r="50" spans="1:9" ht="22.5">
      <c r="A50" s="77">
        <v>29</v>
      </c>
      <c r="B50" s="10" t="s">
        <v>52</v>
      </c>
      <c r="C50" s="249"/>
      <c r="D50" s="239"/>
      <c r="E50" s="98"/>
      <c r="F50" s="99"/>
      <c r="G50" s="239"/>
      <c r="H50" s="165"/>
      <c r="I50" s="166"/>
    </row>
    <row r="51" spans="1:9" ht="22.5">
      <c r="A51" s="78"/>
      <c r="B51" s="10" t="s">
        <v>53</v>
      </c>
      <c r="C51" s="249"/>
      <c r="D51" s="239"/>
      <c r="E51" s="98"/>
      <c r="F51" s="99"/>
      <c r="G51" s="239"/>
      <c r="H51" s="165"/>
      <c r="I51" s="166"/>
    </row>
    <row r="52" spans="1:9" ht="22.5">
      <c r="A52" s="78"/>
      <c r="B52" s="10" t="s">
        <v>54</v>
      </c>
      <c r="C52" s="249"/>
      <c r="D52" s="239"/>
      <c r="E52" s="98"/>
      <c r="F52" s="99"/>
      <c r="G52" s="239"/>
      <c r="H52" s="165"/>
      <c r="I52" s="166"/>
    </row>
    <row r="53" spans="1:9" ht="22.5">
      <c r="A53" s="78"/>
      <c r="B53" s="10" t="s">
        <v>55</v>
      </c>
      <c r="C53" s="249"/>
      <c r="D53" s="239"/>
      <c r="E53" s="98"/>
      <c r="F53" s="99"/>
      <c r="G53" s="239"/>
      <c r="H53" s="165"/>
      <c r="I53" s="166"/>
    </row>
    <row r="54" spans="1:9" ht="22.5">
      <c r="A54" s="75"/>
      <c r="B54" s="12" t="s">
        <v>56</v>
      </c>
      <c r="C54" s="250"/>
      <c r="D54" s="240"/>
      <c r="E54" s="107"/>
      <c r="F54" s="108"/>
      <c r="G54" s="240"/>
      <c r="H54" s="174"/>
      <c r="I54" s="175"/>
    </row>
    <row r="55" spans="1:9">
      <c r="A55" s="76"/>
      <c r="B55" s="20" t="s">
        <v>30</v>
      </c>
      <c r="C55" s="30"/>
      <c r="D55" s="41"/>
      <c r="E55" s="112"/>
      <c r="F55" s="110">
        <f>F46+F41+F36+F31+F26</f>
        <v>4686.5</v>
      </c>
      <c r="G55" s="41"/>
      <c r="H55" s="179"/>
      <c r="I55" s="177">
        <f>I46+I41+I36+I31+I26</f>
        <v>0</v>
      </c>
    </row>
    <row r="56" spans="1:9">
      <c r="A56" s="236" t="s">
        <v>0</v>
      </c>
      <c r="B56" s="242" t="s">
        <v>1</v>
      </c>
      <c r="C56" s="244" t="s">
        <v>216</v>
      </c>
      <c r="D56" s="246" t="s">
        <v>217</v>
      </c>
      <c r="E56" s="113" t="s">
        <v>219</v>
      </c>
      <c r="F56" s="114" t="s">
        <v>220</v>
      </c>
      <c r="G56" s="246" t="s">
        <v>217</v>
      </c>
      <c r="H56" s="180" t="s">
        <v>219</v>
      </c>
      <c r="I56" s="181" t="s">
        <v>220</v>
      </c>
    </row>
    <row r="57" spans="1:9">
      <c r="A57" s="241"/>
      <c r="B57" s="243" t="s">
        <v>2</v>
      </c>
      <c r="C57" s="245"/>
      <c r="D57" s="247"/>
      <c r="E57" s="94"/>
      <c r="F57" s="115">
        <f>F55+F23</f>
        <v>8233.5</v>
      </c>
      <c r="G57" s="247"/>
      <c r="H57" s="161"/>
      <c r="I57" s="182">
        <f>I55+I23</f>
        <v>0</v>
      </c>
    </row>
    <row r="58" spans="1:9" ht="22.5" customHeight="1">
      <c r="A58" s="76"/>
      <c r="B58" s="13" t="s">
        <v>57</v>
      </c>
      <c r="C58" s="248" t="s">
        <v>224</v>
      </c>
      <c r="D58" s="41"/>
      <c r="E58" s="111"/>
      <c r="F58" s="110"/>
      <c r="G58" s="41"/>
      <c r="H58" s="178"/>
      <c r="I58" s="177"/>
    </row>
    <row r="59" spans="1:9" ht="22.5">
      <c r="A59" s="78"/>
      <c r="B59" s="10" t="s">
        <v>58</v>
      </c>
      <c r="C59" s="249"/>
      <c r="D59" s="43"/>
      <c r="E59" s="98"/>
      <c r="F59" s="99"/>
      <c r="G59" s="43"/>
      <c r="H59" s="165"/>
      <c r="I59" s="166"/>
    </row>
    <row r="60" spans="1:9">
      <c r="A60" s="78"/>
      <c r="B60" s="10" t="s">
        <v>59</v>
      </c>
      <c r="C60" s="249"/>
      <c r="D60" s="43"/>
      <c r="E60" s="98"/>
      <c r="F60" s="99"/>
      <c r="G60" s="43"/>
      <c r="H60" s="165"/>
      <c r="I60" s="166"/>
    </row>
    <row r="61" spans="1:9">
      <c r="A61" s="72"/>
      <c r="B61" s="6" t="s">
        <v>32</v>
      </c>
      <c r="C61" s="249"/>
      <c r="D61" s="42">
        <v>400</v>
      </c>
      <c r="E61" s="98"/>
      <c r="F61" s="99"/>
      <c r="G61" s="42">
        <v>400</v>
      </c>
      <c r="H61" s="165"/>
      <c r="I61" s="166"/>
    </row>
    <row r="62" spans="1:9">
      <c r="A62" s="72"/>
      <c r="B62" s="6" t="s">
        <v>33</v>
      </c>
      <c r="C62" s="249"/>
      <c r="D62" s="40">
        <v>400</v>
      </c>
      <c r="E62" s="98">
        <v>5.81</v>
      </c>
      <c r="F62" s="99">
        <f>D62*E62</f>
        <v>2324</v>
      </c>
      <c r="G62" s="40">
        <v>400</v>
      </c>
      <c r="H62" s="165"/>
      <c r="I62" s="166">
        <f>G62*H62</f>
        <v>0</v>
      </c>
    </row>
    <row r="63" spans="1:9" ht="21">
      <c r="A63" s="74" t="s">
        <v>60</v>
      </c>
      <c r="B63" s="9" t="s">
        <v>50</v>
      </c>
      <c r="C63" s="249"/>
      <c r="D63" s="41"/>
      <c r="E63" s="98"/>
      <c r="F63" s="99"/>
      <c r="G63" s="41"/>
      <c r="H63" s="165"/>
      <c r="I63" s="166"/>
    </row>
    <row r="64" spans="1:9">
      <c r="A64" s="73" t="s">
        <v>23</v>
      </c>
      <c r="B64" s="7" t="s">
        <v>61</v>
      </c>
      <c r="C64" s="249"/>
      <c r="D64" s="43"/>
      <c r="E64" s="98"/>
      <c r="F64" s="99"/>
      <c r="G64" s="43"/>
      <c r="H64" s="165"/>
      <c r="I64" s="166"/>
    </row>
    <row r="65" spans="1:9" ht="22.5">
      <c r="A65" s="73" t="s">
        <v>43</v>
      </c>
      <c r="B65" s="10" t="s">
        <v>44</v>
      </c>
      <c r="C65" s="249"/>
      <c r="D65" s="43"/>
      <c r="E65" s="98"/>
      <c r="F65" s="99"/>
      <c r="G65" s="43"/>
      <c r="H65" s="165"/>
      <c r="I65" s="166"/>
    </row>
    <row r="66" spans="1:9">
      <c r="A66" s="251">
        <v>55</v>
      </c>
      <c r="B66" s="237" t="s">
        <v>62</v>
      </c>
      <c r="C66" s="249"/>
      <c r="D66" s="39">
        <v>80</v>
      </c>
      <c r="E66" s="98"/>
      <c r="F66" s="99"/>
      <c r="G66" s="39">
        <v>80</v>
      </c>
      <c r="H66" s="165"/>
      <c r="I66" s="166"/>
    </row>
    <row r="67" spans="1:9">
      <c r="A67" s="251"/>
      <c r="B67" s="237"/>
      <c r="C67" s="249"/>
      <c r="D67" s="40">
        <v>80</v>
      </c>
      <c r="E67" s="98">
        <v>11.78</v>
      </c>
      <c r="F67" s="99">
        <f>D67*E67</f>
        <v>942.4</v>
      </c>
      <c r="G67" s="40">
        <v>80</v>
      </c>
      <c r="H67" s="165"/>
      <c r="I67" s="166">
        <f>G67*H67</f>
        <v>0</v>
      </c>
    </row>
    <row r="68" spans="1:9" ht="21">
      <c r="A68" s="74" t="s">
        <v>63</v>
      </c>
      <c r="B68" s="9" t="s">
        <v>64</v>
      </c>
      <c r="C68" s="249"/>
      <c r="D68" s="41"/>
      <c r="E68" s="98"/>
      <c r="F68" s="99"/>
      <c r="G68" s="41"/>
      <c r="H68" s="165"/>
      <c r="I68" s="166"/>
    </row>
    <row r="69" spans="1:9">
      <c r="A69" s="73" t="s">
        <v>23</v>
      </c>
      <c r="B69" s="7" t="s">
        <v>65</v>
      </c>
      <c r="C69" s="249"/>
      <c r="D69" s="43"/>
      <c r="E69" s="98"/>
      <c r="F69" s="99"/>
      <c r="G69" s="43"/>
      <c r="H69" s="165"/>
      <c r="I69" s="166"/>
    </row>
    <row r="70" spans="1:9" ht="22.5">
      <c r="A70" s="73" t="s">
        <v>66</v>
      </c>
      <c r="B70" s="10" t="s">
        <v>67</v>
      </c>
      <c r="C70" s="249"/>
      <c r="D70" s="43"/>
      <c r="E70" s="98"/>
      <c r="F70" s="99"/>
      <c r="G70" s="43"/>
      <c r="H70" s="165"/>
      <c r="I70" s="166"/>
    </row>
    <row r="71" spans="1:9">
      <c r="A71" s="251">
        <v>1</v>
      </c>
      <c r="B71" s="237" t="s">
        <v>68</v>
      </c>
      <c r="C71" s="249"/>
      <c r="D71" s="39">
        <v>600</v>
      </c>
      <c r="E71" s="98"/>
      <c r="F71" s="99"/>
      <c r="G71" s="39">
        <v>600</v>
      </c>
      <c r="H71" s="165"/>
      <c r="I71" s="166"/>
    </row>
    <row r="72" spans="1:9">
      <c r="A72" s="251"/>
      <c r="B72" s="237"/>
      <c r="C72" s="249"/>
      <c r="D72" s="40">
        <v>600</v>
      </c>
      <c r="E72" s="98">
        <v>1.02</v>
      </c>
      <c r="F72" s="99">
        <f>D72*E72</f>
        <v>612</v>
      </c>
      <c r="G72" s="40">
        <v>600</v>
      </c>
      <c r="H72" s="165"/>
      <c r="I72" s="166">
        <f>G72*H72</f>
        <v>0</v>
      </c>
    </row>
    <row r="73" spans="1:9" ht="21">
      <c r="A73" s="74" t="s">
        <v>69</v>
      </c>
      <c r="B73" s="9" t="s">
        <v>64</v>
      </c>
      <c r="C73" s="249"/>
      <c r="D73" s="41"/>
      <c r="E73" s="98"/>
      <c r="F73" s="99"/>
      <c r="G73" s="41"/>
      <c r="H73" s="165"/>
      <c r="I73" s="166"/>
    </row>
    <row r="74" spans="1:9">
      <c r="A74" s="73" t="s">
        <v>23</v>
      </c>
      <c r="B74" s="7" t="s">
        <v>70</v>
      </c>
      <c r="C74" s="249"/>
      <c r="D74" s="43"/>
      <c r="E74" s="98"/>
      <c r="F74" s="99"/>
      <c r="G74" s="43"/>
      <c r="H74" s="165"/>
      <c r="I74" s="166"/>
    </row>
    <row r="75" spans="1:9" ht="22.5">
      <c r="A75" s="73" t="s">
        <v>66</v>
      </c>
      <c r="B75" s="10" t="s">
        <v>67</v>
      </c>
      <c r="C75" s="249"/>
      <c r="D75" s="43"/>
      <c r="E75" s="98"/>
      <c r="F75" s="99"/>
      <c r="G75" s="43"/>
      <c r="H75" s="165"/>
      <c r="I75" s="166"/>
    </row>
    <row r="76" spans="1:9">
      <c r="A76" s="251">
        <v>2</v>
      </c>
      <c r="B76" s="237" t="s">
        <v>71</v>
      </c>
      <c r="C76" s="249"/>
      <c r="D76" s="44">
        <v>1000</v>
      </c>
      <c r="E76" s="98"/>
      <c r="F76" s="99"/>
      <c r="G76" s="44">
        <v>1000</v>
      </c>
      <c r="H76" s="165"/>
      <c r="I76" s="166"/>
    </row>
    <row r="77" spans="1:9">
      <c r="A77" s="251"/>
      <c r="B77" s="237"/>
      <c r="C77" s="249"/>
      <c r="D77" s="34">
        <v>1000</v>
      </c>
      <c r="E77" s="98">
        <v>1.43</v>
      </c>
      <c r="F77" s="99">
        <f>D77*E77</f>
        <v>1430</v>
      </c>
      <c r="G77" s="34">
        <v>1000</v>
      </c>
      <c r="H77" s="165"/>
      <c r="I77" s="166">
        <f>G77*H77</f>
        <v>0</v>
      </c>
    </row>
    <row r="78" spans="1:9" ht="21">
      <c r="A78" s="74" t="s">
        <v>72</v>
      </c>
      <c r="B78" s="9" t="s">
        <v>73</v>
      </c>
      <c r="C78" s="249"/>
      <c r="D78" s="41"/>
      <c r="E78" s="98"/>
      <c r="F78" s="99"/>
      <c r="G78" s="41"/>
      <c r="H78" s="165"/>
      <c r="I78" s="166"/>
    </row>
    <row r="79" spans="1:9">
      <c r="A79" s="73" t="s">
        <v>23</v>
      </c>
      <c r="B79" s="7" t="s">
        <v>74</v>
      </c>
      <c r="C79" s="249"/>
      <c r="D79" s="43"/>
      <c r="E79" s="98"/>
      <c r="F79" s="99"/>
      <c r="G79" s="43"/>
      <c r="H79" s="165"/>
      <c r="I79" s="166"/>
    </row>
    <row r="80" spans="1:9" ht="22.5">
      <c r="A80" s="73" t="s">
        <v>66</v>
      </c>
      <c r="B80" s="10" t="s">
        <v>67</v>
      </c>
      <c r="C80" s="249"/>
      <c r="D80" s="43"/>
      <c r="E80" s="98"/>
      <c r="F80" s="99"/>
      <c r="G80" s="43"/>
      <c r="H80" s="165"/>
      <c r="I80" s="166"/>
    </row>
    <row r="81" spans="1:10">
      <c r="A81" s="251">
        <v>3</v>
      </c>
      <c r="B81" s="237" t="s">
        <v>75</v>
      </c>
      <c r="C81" s="249"/>
      <c r="D81" s="44">
        <v>1200</v>
      </c>
      <c r="E81" s="98"/>
      <c r="F81" s="99"/>
      <c r="G81" s="44">
        <v>1200</v>
      </c>
      <c r="H81" s="165"/>
      <c r="I81" s="166"/>
    </row>
    <row r="82" spans="1:10">
      <c r="A82" s="251"/>
      <c r="B82" s="237"/>
      <c r="C82" s="249"/>
      <c r="D82" s="34">
        <v>1200</v>
      </c>
      <c r="E82" s="98">
        <v>1.89</v>
      </c>
      <c r="F82" s="99">
        <f>D82*E82</f>
        <v>2268</v>
      </c>
      <c r="G82" s="34">
        <v>1200</v>
      </c>
      <c r="H82" s="165"/>
      <c r="I82" s="166">
        <f>G82*H82</f>
        <v>0</v>
      </c>
    </row>
    <row r="83" spans="1:10" ht="21">
      <c r="A83" s="74" t="s">
        <v>76</v>
      </c>
      <c r="B83" s="9" t="s">
        <v>77</v>
      </c>
      <c r="C83" s="249"/>
      <c r="D83" s="238"/>
      <c r="E83" s="98"/>
      <c r="F83" s="99"/>
      <c r="G83" s="238"/>
      <c r="H83" s="165"/>
      <c r="I83" s="166"/>
    </row>
    <row r="84" spans="1:10">
      <c r="A84" s="79" t="s">
        <v>23</v>
      </c>
      <c r="B84" s="15" t="s">
        <v>78</v>
      </c>
      <c r="C84" s="250"/>
      <c r="D84" s="240"/>
      <c r="E84" s="107"/>
      <c r="F84" s="108"/>
      <c r="G84" s="240"/>
      <c r="H84" s="174"/>
      <c r="I84" s="175"/>
    </row>
    <row r="85" spans="1:10">
      <c r="A85" s="76"/>
      <c r="B85" s="20" t="s">
        <v>30</v>
      </c>
      <c r="C85" s="30"/>
      <c r="D85" s="41"/>
      <c r="E85" s="112"/>
      <c r="F85" s="110">
        <f>F82+F77+F72+F67+F62</f>
        <v>7576.4</v>
      </c>
      <c r="G85" s="41"/>
      <c r="H85" s="179"/>
      <c r="I85" s="177">
        <f>I82+I77+I72+I67+I62</f>
        <v>0</v>
      </c>
    </row>
    <row r="86" spans="1:10">
      <c r="A86" s="236" t="s">
        <v>0</v>
      </c>
      <c r="B86" s="242" t="s">
        <v>1</v>
      </c>
      <c r="C86" s="244" t="s">
        <v>216</v>
      </c>
      <c r="D86" s="246" t="s">
        <v>217</v>
      </c>
      <c r="E86" s="113" t="s">
        <v>219</v>
      </c>
      <c r="F86" s="114" t="s">
        <v>220</v>
      </c>
      <c r="G86" s="246" t="s">
        <v>217</v>
      </c>
      <c r="H86" s="180" t="s">
        <v>219</v>
      </c>
      <c r="I86" s="181" t="s">
        <v>220</v>
      </c>
    </row>
    <row r="87" spans="1:10">
      <c r="A87" s="241"/>
      <c r="B87" s="243" t="s">
        <v>2</v>
      </c>
      <c r="C87" s="245"/>
      <c r="D87" s="247"/>
      <c r="E87" s="94"/>
      <c r="F87" s="115">
        <f>F85+F57</f>
        <v>15809.9</v>
      </c>
      <c r="G87" s="247"/>
      <c r="H87" s="161"/>
      <c r="I87" s="182">
        <f>I85+I57</f>
        <v>0</v>
      </c>
    </row>
    <row r="88" spans="1:10" ht="91.5" customHeight="1">
      <c r="A88" s="255" t="s">
        <v>79</v>
      </c>
      <c r="B88" s="256" t="s">
        <v>80</v>
      </c>
      <c r="C88" s="26" t="s">
        <v>225</v>
      </c>
      <c r="D88" s="45" t="s">
        <v>239</v>
      </c>
      <c r="E88" s="116" t="s">
        <v>240</v>
      </c>
      <c r="F88" s="117"/>
      <c r="G88" s="45" t="s">
        <v>239</v>
      </c>
      <c r="H88" s="183"/>
      <c r="I88" s="184"/>
    </row>
    <row r="89" spans="1:10" ht="18" customHeight="1">
      <c r="A89" s="254"/>
      <c r="B89" s="237"/>
      <c r="C89" s="32"/>
      <c r="D89" s="34">
        <v>1700</v>
      </c>
      <c r="E89" s="118">
        <v>2.89</v>
      </c>
      <c r="F89" s="99">
        <f>D89*E89</f>
        <v>4913</v>
      </c>
      <c r="G89" s="34">
        <v>1700</v>
      </c>
      <c r="H89" s="185"/>
      <c r="I89" s="166">
        <f>G89*H89</f>
        <v>0</v>
      </c>
    </row>
    <row r="90" spans="1:10" ht="126.75" customHeight="1">
      <c r="A90" s="254" t="s">
        <v>81</v>
      </c>
      <c r="B90" s="237" t="s">
        <v>82</v>
      </c>
      <c r="C90" s="32"/>
      <c r="D90" s="46">
        <v>26</v>
      </c>
      <c r="E90" s="118"/>
      <c r="F90" s="99"/>
      <c r="G90" s="46">
        <v>26</v>
      </c>
      <c r="H90" s="185"/>
      <c r="I90" s="166"/>
      <c r="J90" s="57"/>
    </row>
    <row r="91" spans="1:10" ht="27" customHeight="1">
      <c r="A91" s="254"/>
      <c r="B91" s="237"/>
      <c r="C91" s="32"/>
      <c r="D91" s="40">
        <v>26</v>
      </c>
      <c r="E91" s="118">
        <v>40.29</v>
      </c>
      <c r="F91" s="99">
        <f>D91*E91</f>
        <v>1047.54</v>
      </c>
      <c r="G91" s="40">
        <v>26</v>
      </c>
      <c r="H91" s="185"/>
      <c r="I91" s="166">
        <f>G91*H91</f>
        <v>0</v>
      </c>
    </row>
    <row r="92" spans="1:10" ht="279" customHeight="1">
      <c r="A92" s="254" t="s">
        <v>83</v>
      </c>
      <c r="B92" s="237" t="s">
        <v>84</v>
      </c>
      <c r="C92" s="32"/>
      <c r="D92" s="46">
        <v>28</v>
      </c>
      <c r="E92" s="118"/>
      <c r="F92" s="99"/>
      <c r="G92" s="46">
        <v>28</v>
      </c>
      <c r="H92" s="185"/>
      <c r="I92" s="166"/>
    </row>
    <row r="93" spans="1:10" ht="22.5" customHeight="1">
      <c r="A93" s="254"/>
      <c r="B93" s="237"/>
      <c r="C93" s="32"/>
      <c r="D93" s="40">
        <v>28</v>
      </c>
      <c r="E93" s="118">
        <v>24.78</v>
      </c>
      <c r="F93" s="99">
        <f>D93*E93</f>
        <v>693.84</v>
      </c>
      <c r="G93" s="40">
        <v>28</v>
      </c>
      <c r="H93" s="185"/>
      <c r="I93" s="166">
        <f>G93*H93</f>
        <v>0</v>
      </c>
    </row>
    <row r="94" spans="1:10" ht="33">
      <c r="A94" s="22" t="s">
        <v>85</v>
      </c>
      <c r="B94" s="2" t="s">
        <v>86</v>
      </c>
      <c r="C94" s="32"/>
      <c r="D94" s="37"/>
      <c r="E94" s="118"/>
      <c r="F94" s="99"/>
      <c r="G94" s="37"/>
      <c r="H94" s="185"/>
      <c r="I94" s="166"/>
    </row>
    <row r="95" spans="1:10" ht="56.25">
      <c r="A95" s="22"/>
      <c r="B95" s="2" t="s">
        <v>87</v>
      </c>
      <c r="C95" s="32"/>
      <c r="D95" s="47"/>
      <c r="E95" s="118"/>
      <c r="F95" s="99"/>
      <c r="G95" s="47"/>
      <c r="H95" s="185"/>
      <c r="I95" s="166"/>
    </row>
    <row r="96" spans="1:10" ht="22.5">
      <c r="A96" s="75"/>
      <c r="B96" s="12" t="s">
        <v>88</v>
      </c>
      <c r="C96" s="33"/>
      <c r="D96" s="48"/>
      <c r="E96" s="119"/>
      <c r="F96" s="108"/>
      <c r="G96" s="48"/>
      <c r="H96" s="186"/>
      <c r="I96" s="175"/>
    </row>
    <row r="97" spans="1:9">
      <c r="A97" s="71"/>
      <c r="B97" s="19" t="s">
        <v>30</v>
      </c>
      <c r="C97" s="25"/>
      <c r="D97" s="36"/>
      <c r="E97" s="94"/>
      <c r="F97" s="93">
        <f>F93+F91+F89</f>
        <v>6654.38</v>
      </c>
      <c r="G97" s="36"/>
      <c r="H97" s="161"/>
      <c r="I97" s="160">
        <f>I93+I91+I89</f>
        <v>0</v>
      </c>
    </row>
    <row r="98" spans="1:9">
      <c r="A98" s="226" t="s">
        <v>0</v>
      </c>
      <c r="B98" s="228" t="s">
        <v>1</v>
      </c>
      <c r="C98" s="230" t="s">
        <v>216</v>
      </c>
      <c r="D98" s="232" t="s">
        <v>217</v>
      </c>
      <c r="E98" s="252" t="s">
        <v>218</v>
      </c>
      <c r="F98" s="253"/>
      <c r="G98" s="232" t="s">
        <v>217</v>
      </c>
      <c r="H98" s="288" t="s">
        <v>218</v>
      </c>
      <c r="I98" s="289"/>
    </row>
    <row r="99" spans="1:9">
      <c r="A99" s="227"/>
      <c r="B99" s="229"/>
      <c r="C99" s="231"/>
      <c r="D99" s="233"/>
      <c r="E99" s="92" t="s">
        <v>219</v>
      </c>
      <c r="F99" s="93" t="s">
        <v>220</v>
      </c>
      <c r="G99" s="233"/>
      <c r="H99" s="159" t="s">
        <v>219</v>
      </c>
      <c r="I99" s="160" t="s">
        <v>220</v>
      </c>
    </row>
    <row r="100" spans="1:9">
      <c r="A100" s="71"/>
      <c r="B100" s="19" t="s">
        <v>2</v>
      </c>
      <c r="C100" s="25"/>
      <c r="D100" s="36"/>
      <c r="E100" s="94"/>
      <c r="F100" s="115">
        <f>F97+F87</f>
        <v>22464.28</v>
      </c>
      <c r="G100" s="36"/>
      <c r="H100" s="161"/>
      <c r="I100" s="182">
        <f>I97+I87</f>
        <v>0</v>
      </c>
    </row>
    <row r="101" spans="1:9" ht="22.5" customHeight="1">
      <c r="A101" s="76"/>
      <c r="B101" s="13" t="s">
        <v>89</v>
      </c>
      <c r="C101" s="305" t="s">
        <v>268</v>
      </c>
      <c r="D101" s="41"/>
      <c r="E101" s="120"/>
      <c r="F101" s="117"/>
      <c r="G101" s="41"/>
      <c r="H101" s="187"/>
      <c r="I101" s="184"/>
    </row>
    <row r="102" spans="1:9">
      <c r="A102" s="72"/>
      <c r="B102" s="10" t="s">
        <v>90</v>
      </c>
      <c r="C102" s="257"/>
      <c r="D102" s="38"/>
      <c r="E102" s="118"/>
      <c r="F102" s="99"/>
      <c r="G102" s="38"/>
      <c r="H102" s="185"/>
      <c r="I102" s="166"/>
    </row>
    <row r="103" spans="1:9" ht="22.5">
      <c r="A103" s="78"/>
      <c r="B103" s="10" t="s">
        <v>91</v>
      </c>
      <c r="C103" s="257"/>
      <c r="D103" s="43"/>
      <c r="E103" s="118"/>
      <c r="F103" s="99"/>
      <c r="G103" s="43"/>
      <c r="H103" s="185"/>
      <c r="I103" s="166"/>
    </row>
    <row r="104" spans="1:9">
      <c r="A104" s="72"/>
      <c r="B104" s="10" t="s">
        <v>92</v>
      </c>
      <c r="C104" s="257"/>
      <c r="D104" s="38"/>
      <c r="E104" s="118"/>
      <c r="F104" s="99"/>
      <c r="G104" s="38"/>
      <c r="H104" s="185"/>
      <c r="I104" s="166"/>
    </row>
    <row r="105" spans="1:9">
      <c r="A105" s="72"/>
      <c r="B105" s="10" t="s">
        <v>93</v>
      </c>
      <c r="C105" s="257"/>
      <c r="D105" s="38"/>
      <c r="E105" s="118"/>
      <c r="F105" s="99"/>
      <c r="G105" s="38"/>
      <c r="H105" s="185"/>
      <c r="I105" s="166"/>
    </row>
    <row r="106" spans="1:9">
      <c r="A106" s="78"/>
      <c r="B106" s="10" t="s">
        <v>94</v>
      </c>
      <c r="C106" s="257"/>
      <c r="D106" s="43"/>
      <c r="E106" s="118"/>
      <c r="F106" s="99"/>
      <c r="G106" s="43"/>
      <c r="H106" s="185"/>
      <c r="I106" s="166"/>
    </row>
    <row r="107" spans="1:9" ht="22.5">
      <c r="A107" s="78"/>
      <c r="B107" s="10" t="s">
        <v>95</v>
      </c>
      <c r="C107" s="257"/>
      <c r="D107" s="43"/>
      <c r="E107" s="118"/>
      <c r="F107" s="99"/>
      <c r="G107" s="43"/>
      <c r="H107" s="185"/>
      <c r="I107" s="166"/>
    </row>
    <row r="108" spans="1:9" ht="22.5">
      <c r="A108" s="78"/>
      <c r="B108" s="10" t="s">
        <v>96</v>
      </c>
      <c r="C108" s="257"/>
      <c r="D108" s="43"/>
      <c r="E108" s="118"/>
      <c r="F108" s="99"/>
      <c r="G108" s="43"/>
      <c r="H108" s="185"/>
      <c r="I108" s="166"/>
    </row>
    <row r="109" spans="1:9">
      <c r="A109" s="78"/>
      <c r="B109" s="10" t="s">
        <v>97</v>
      </c>
      <c r="C109" s="257"/>
      <c r="D109" s="43"/>
      <c r="E109" s="118"/>
      <c r="F109" s="99"/>
      <c r="G109" s="43"/>
      <c r="H109" s="185"/>
      <c r="I109" s="166"/>
    </row>
    <row r="110" spans="1:9" ht="22.5">
      <c r="A110" s="78"/>
      <c r="B110" s="10" t="s">
        <v>98</v>
      </c>
      <c r="C110" s="257"/>
      <c r="D110" s="43"/>
      <c r="E110" s="118"/>
      <c r="F110" s="99"/>
      <c r="G110" s="43"/>
      <c r="H110" s="185"/>
      <c r="I110" s="166"/>
    </row>
    <row r="111" spans="1:9">
      <c r="A111" s="72"/>
      <c r="B111" s="10" t="s">
        <v>99</v>
      </c>
      <c r="C111" s="257"/>
      <c r="D111" s="38"/>
      <c r="E111" s="118"/>
      <c r="F111" s="99"/>
      <c r="G111" s="38"/>
      <c r="H111" s="185"/>
      <c r="I111" s="166"/>
    </row>
    <row r="112" spans="1:9">
      <c r="A112" s="72"/>
      <c r="B112" s="10" t="s">
        <v>100</v>
      </c>
      <c r="C112" s="257"/>
      <c r="D112" s="38"/>
      <c r="E112" s="118"/>
      <c r="F112" s="99"/>
      <c r="G112" s="38"/>
      <c r="H112" s="185"/>
      <c r="I112" s="166"/>
    </row>
    <row r="113" spans="1:9" ht="22.5">
      <c r="A113" s="78"/>
      <c r="B113" s="10" t="s">
        <v>101</v>
      </c>
      <c r="C113" s="257"/>
      <c r="D113" s="43"/>
      <c r="E113" s="118"/>
      <c r="F113" s="99"/>
      <c r="G113" s="43"/>
      <c r="H113" s="185"/>
      <c r="I113" s="166"/>
    </row>
    <row r="114" spans="1:9">
      <c r="A114" s="78"/>
      <c r="B114" s="10" t="s">
        <v>102</v>
      </c>
      <c r="C114" s="257"/>
      <c r="D114" s="43"/>
      <c r="E114" s="118"/>
      <c r="F114" s="99"/>
      <c r="G114" s="43"/>
      <c r="H114" s="185"/>
      <c r="I114" s="166"/>
    </row>
    <row r="115" spans="1:9">
      <c r="A115" s="72"/>
      <c r="B115" s="6" t="s">
        <v>32</v>
      </c>
      <c r="C115" s="257"/>
      <c r="D115" s="42">
        <v>30</v>
      </c>
      <c r="E115" s="118"/>
      <c r="F115" s="99"/>
      <c r="G115" s="42">
        <v>30</v>
      </c>
      <c r="H115" s="185"/>
      <c r="I115" s="166"/>
    </row>
    <row r="116" spans="1:9">
      <c r="A116" s="72"/>
      <c r="B116" s="6" t="s">
        <v>33</v>
      </c>
      <c r="C116" s="257"/>
      <c r="D116" s="40">
        <v>30</v>
      </c>
      <c r="E116" s="118">
        <v>21.98</v>
      </c>
      <c r="F116" s="99">
        <f>D116*E116</f>
        <v>659.4</v>
      </c>
      <c r="G116" s="40">
        <v>30</v>
      </c>
      <c r="H116" s="185"/>
      <c r="I116" s="166">
        <f>G116*H116</f>
        <v>0</v>
      </c>
    </row>
    <row r="117" spans="1:9" ht="21">
      <c r="A117" s="74" t="s">
        <v>103</v>
      </c>
      <c r="B117" s="9" t="s">
        <v>104</v>
      </c>
      <c r="C117" s="257"/>
      <c r="D117" s="41"/>
      <c r="E117" s="118"/>
      <c r="F117" s="99"/>
      <c r="G117" s="41"/>
      <c r="H117" s="185"/>
      <c r="I117" s="166"/>
    </row>
    <row r="118" spans="1:9">
      <c r="A118" s="73" t="s">
        <v>23</v>
      </c>
      <c r="B118" s="7" t="s">
        <v>105</v>
      </c>
      <c r="C118" s="257"/>
      <c r="D118" s="43"/>
      <c r="E118" s="118"/>
      <c r="F118" s="99"/>
      <c r="G118" s="43"/>
      <c r="H118" s="185"/>
      <c r="I118" s="166"/>
    </row>
    <row r="119" spans="1:9" ht="22.5">
      <c r="A119" s="73" t="s">
        <v>106</v>
      </c>
      <c r="B119" s="10" t="s">
        <v>107</v>
      </c>
      <c r="C119" s="257"/>
      <c r="D119" s="43"/>
      <c r="E119" s="118"/>
      <c r="F119" s="99"/>
      <c r="G119" s="43"/>
      <c r="H119" s="185"/>
      <c r="I119" s="166"/>
    </row>
    <row r="120" spans="1:9">
      <c r="A120" s="251">
        <v>12</v>
      </c>
      <c r="B120" s="237" t="s">
        <v>108</v>
      </c>
      <c r="C120" s="257"/>
      <c r="D120" s="39">
        <v>18</v>
      </c>
      <c r="E120" s="118"/>
      <c r="F120" s="99"/>
      <c r="G120" s="39">
        <v>18</v>
      </c>
      <c r="H120" s="185"/>
      <c r="I120" s="166"/>
    </row>
    <row r="121" spans="1:9">
      <c r="A121" s="251"/>
      <c r="B121" s="237"/>
      <c r="C121" s="257"/>
      <c r="D121" s="40">
        <v>18</v>
      </c>
      <c r="E121" s="118">
        <v>68.37</v>
      </c>
      <c r="F121" s="99">
        <f>D121*E121</f>
        <v>1230.6600000000001</v>
      </c>
      <c r="G121" s="40">
        <v>18</v>
      </c>
      <c r="H121" s="185"/>
      <c r="I121" s="166">
        <f>G121*H121</f>
        <v>0</v>
      </c>
    </row>
    <row r="122" spans="1:9" ht="21">
      <c r="A122" s="74" t="s">
        <v>109</v>
      </c>
      <c r="B122" s="9" t="s">
        <v>110</v>
      </c>
      <c r="C122" s="257"/>
      <c r="D122" s="41"/>
      <c r="E122" s="118"/>
      <c r="F122" s="99"/>
      <c r="G122" s="41"/>
      <c r="H122" s="185"/>
      <c r="I122" s="166"/>
    </row>
    <row r="123" spans="1:9">
      <c r="A123" s="73" t="s">
        <v>23</v>
      </c>
      <c r="B123" s="7" t="s">
        <v>111</v>
      </c>
      <c r="C123" s="257"/>
      <c r="D123" s="43"/>
      <c r="E123" s="118"/>
      <c r="F123" s="99"/>
      <c r="G123" s="43"/>
      <c r="H123" s="185"/>
      <c r="I123" s="166"/>
    </row>
    <row r="124" spans="1:9" ht="22.5">
      <c r="A124" s="73" t="s">
        <v>106</v>
      </c>
      <c r="B124" s="10" t="s">
        <v>107</v>
      </c>
      <c r="C124" s="257"/>
      <c r="D124" s="43"/>
      <c r="E124" s="118"/>
      <c r="F124" s="99"/>
      <c r="G124" s="43"/>
      <c r="H124" s="185"/>
      <c r="I124" s="166"/>
    </row>
    <row r="125" spans="1:9">
      <c r="A125" s="251">
        <v>13</v>
      </c>
      <c r="B125" s="237" t="s">
        <v>112</v>
      </c>
      <c r="C125" s="257"/>
      <c r="D125" s="39">
        <v>5</v>
      </c>
      <c r="E125" s="118"/>
      <c r="F125" s="99"/>
      <c r="G125" s="39">
        <v>5</v>
      </c>
      <c r="H125" s="185"/>
      <c r="I125" s="166"/>
    </row>
    <row r="126" spans="1:9">
      <c r="A126" s="251"/>
      <c r="B126" s="237"/>
      <c r="C126" s="257"/>
      <c r="D126" s="40">
        <v>5</v>
      </c>
      <c r="E126" s="118">
        <v>58.16</v>
      </c>
      <c r="F126" s="99">
        <f>D126*E126</f>
        <v>290.79999999999995</v>
      </c>
      <c r="G126" s="40">
        <v>5</v>
      </c>
      <c r="H126" s="185"/>
      <c r="I126" s="166">
        <f>G126*H126</f>
        <v>0</v>
      </c>
    </row>
    <row r="127" spans="1:9" ht="21">
      <c r="A127" s="74" t="s">
        <v>113</v>
      </c>
      <c r="B127" s="9" t="s">
        <v>114</v>
      </c>
      <c r="C127" s="257"/>
      <c r="D127" s="41"/>
      <c r="E127" s="118"/>
      <c r="F127" s="99"/>
      <c r="G127" s="41"/>
      <c r="H127" s="185"/>
      <c r="I127" s="166"/>
    </row>
    <row r="128" spans="1:9">
      <c r="A128" s="236" t="s">
        <v>115</v>
      </c>
      <c r="B128" s="237" t="s">
        <v>116</v>
      </c>
      <c r="C128" s="257"/>
      <c r="D128" s="39">
        <v>5</v>
      </c>
      <c r="E128" s="118"/>
      <c r="F128" s="99"/>
      <c r="G128" s="39">
        <v>5</v>
      </c>
      <c r="H128" s="185"/>
      <c r="I128" s="166"/>
    </row>
    <row r="129" spans="1:9">
      <c r="A129" s="236"/>
      <c r="B129" s="237"/>
      <c r="C129" s="257"/>
      <c r="D129" s="40">
        <v>5</v>
      </c>
      <c r="E129" s="118">
        <v>47.29</v>
      </c>
      <c r="F129" s="99">
        <f>D129*E129</f>
        <v>236.45</v>
      </c>
      <c r="G129" s="40">
        <v>5</v>
      </c>
      <c r="H129" s="185"/>
      <c r="I129" s="166">
        <f>G129*H129</f>
        <v>0</v>
      </c>
    </row>
    <row r="130" spans="1:9" ht="21">
      <c r="A130" s="74" t="s">
        <v>117</v>
      </c>
      <c r="B130" s="9" t="s">
        <v>118</v>
      </c>
      <c r="C130" s="257"/>
      <c r="D130" s="238"/>
      <c r="E130" s="118"/>
      <c r="F130" s="99"/>
      <c r="G130" s="238"/>
      <c r="H130" s="185"/>
      <c r="I130" s="166"/>
    </row>
    <row r="131" spans="1:9">
      <c r="A131" s="79" t="s">
        <v>119</v>
      </c>
      <c r="B131" s="15" t="s">
        <v>120</v>
      </c>
      <c r="C131" s="258"/>
      <c r="D131" s="240"/>
      <c r="E131" s="118"/>
      <c r="F131" s="108"/>
      <c r="G131" s="240"/>
      <c r="H131" s="185"/>
      <c r="I131" s="175"/>
    </row>
    <row r="132" spans="1:9">
      <c r="A132" s="76"/>
      <c r="B132" s="20" t="s">
        <v>30</v>
      </c>
      <c r="C132" s="30"/>
      <c r="D132" s="41"/>
      <c r="E132" s="112"/>
      <c r="F132" s="110">
        <f>F129+F126+F121+F116</f>
        <v>2417.31</v>
      </c>
      <c r="G132" s="41"/>
      <c r="H132" s="179"/>
      <c r="I132" s="177">
        <f>I129+I126+I121+I116</f>
        <v>0</v>
      </c>
    </row>
    <row r="133" spans="1:9">
      <c r="A133" s="75"/>
      <c r="B133" s="14" t="s">
        <v>2</v>
      </c>
      <c r="C133" s="31"/>
      <c r="D133" s="49"/>
      <c r="E133" s="121"/>
      <c r="F133" s="122">
        <f>F132+F100</f>
        <v>24881.59</v>
      </c>
      <c r="G133" s="49"/>
      <c r="H133" s="188"/>
      <c r="I133" s="189">
        <f>I132+I100</f>
        <v>0</v>
      </c>
    </row>
    <row r="134" spans="1:9" ht="191.25">
      <c r="A134" s="21"/>
      <c r="B134" s="1" t="s">
        <v>121</v>
      </c>
      <c r="C134" s="248" t="s">
        <v>226</v>
      </c>
      <c r="D134" s="46">
        <v>11</v>
      </c>
      <c r="E134" s="116"/>
      <c r="F134" s="117"/>
      <c r="G134" s="46">
        <v>11</v>
      </c>
      <c r="H134" s="183"/>
      <c r="I134" s="184"/>
    </row>
    <row r="135" spans="1:9">
      <c r="A135" s="72"/>
      <c r="B135" s="6" t="s">
        <v>33</v>
      </c>
      <c r="C135" s="249"/>
      <c r="D135" s="40">
        <v>11</v>
      </c>
      <c r="E135" s="118">
        <v>524.98</v>
      </c>
      <c r="F135" s="99">
        <f>D135*E135</f>
        <v>5774.7800000000007</v>
      </c>
      <c r="G135" s="40">
        <v>11</v>
      </c>
      <c r="H135" s="185"/>
      <c r="I135" s="166">
        <f>G135*H135</f>
        <v>0</v>
      </c>
    </row>
    <row r="136" spans="1:9" ht="216" customHeight="1">
      <c r="A136" s="254" t="s">
        <v>122</v>
      </c>
      <c r="B136" s="237" t="s">
        <v>123</v>
      </c>
      <c r="C136" s="249"/>
      <c r="D136" s="46">
        <v>2</v>
      </c>
      <c r="E136" s="118"/>
      <c r="F136" s="99"/>
      <c r="G136" s="46">
        <v>2</v>
      </c>
      <c r="H136" s="185"/>
      <c r="I136" s="166"/>
    </row>
    <row r="137" spans="1:9">
      <c r="A137" s="254"/>
      <c r="B137" s="237"/>
      <c r="C137" s="249"/>
      <c r="D137" s="40">
        <v>2</v>
      </c>
      <c r="E137" s="118">
        <v>87.98</v>
      </c>
      <c r="F137" s="99">
        <f>D137*E137</f>
        <v>175.96</v>
      </c>
      <c r="G137" s="40">
        <v>2</v>
      </c>
      <c r="H137" s="185"/>
      <c r="I137" s="166">
        <f>G137*H137</f>
        <v>0</v>
      </c>
    </row>
    <row r="138" spans="1:9" ht="66">
      <c r="A138" s="22" t="s">
        <v>124</v>
      </c>
      <c r="B138" s="2" t="s">
        <v>125</v>
      </c>
      <c r="C138" s="249"/>
      <c r="D138" s="259">
        <v>1</v>
      </c>
      <c r="E138" s="118"/>
      <c r="F138" s="99"/>
      <c r="G138" s="259">
        <v>1</v>
      </c>
      <c r="H138" s="185"/>
      <c r="I138" s="166"/>
    </row>
    <row r="139" spans="1:9" ht="67.5">
      <c r="A139" s="22"/>
      <c r="B139" s="2" t="s">
        <v>126</v>
      </c>
      <c r="C139" s="249"/>
      <c r="D139" s="260"/>
      <c r="E139" s="118"/>
      <c r="F139" s="99"/>
      <c r="G139" s="260"/>
      <c r="H139" s="185"/>
      <c r="I139" s="166"/>
    </row>
    <row r="140" spans="1:9" ht="33.75">
      <c r="A140" s="22"/>
      <c r="B140" s="2" t="s">
        <v>127</v>
      </c>
      <c r="C140" s="249"/>
      <c r="D140" s="260"/>
      <c r="E140" s="118"/>
      <c r="F140" s="99"/>
      <c r="G140" s="260"/>
      <c r="H140" s="185"/>
      <c r="I140" s="166"/>
    </row>
    <row r="141" spans="1:9" ht="45">
      <c r="A141" s="22"/>
      <c r="B141" s="2" t="s">
        <v>128</v>
      </c>
      <c r="C141" s="249"/>
      <c r="D141" s="261"/>
      <c r="E141" s="118"/>
      <c r="F141" s="99"/>
      <c r="G141" s="261"/>
      <c r="H141" s="185"/>
      <c r="I141" s="166"/>
    </row>
    <row r="142" spans="1:9">
      <c r="A142" s="72"/>
      <c r="B142" s="6" t="s">
        <v>33</v>
      </c>
      <c r="C142" s="249"/>
      <c r="D142" s="40">
        <v>1</v>
      </c>
      <c r="E142" s="118">
        <v>144</v>
      </c>
      <c r="F142" s="99">
        <f>D142*E142</f>
        <v>144</v>
      </c>
      <c r="G142" s="40">
        <v>1</v>
      </c>
      <c r="H142" s="185"/>
      <c r="I142" s="166">
        <f>G142*H142</f>
        <v>0</v>
      </c>
    </row>
    <row r="143" spans="1:9">
      <c r="A143" s="80"/>
      <c r="B143" s="17"/>
      <c r="C143" s="250"/>
      <c r="D143" s="50"/>
      <c r="E143" s="119"/>
      <c r="F143" s="108"/>
      <c r="G143" s="50"/>
      <c r="H143" s="186"/>
      <c r="I143" s="175"/>
    </row>
    <row r="144" spans="1:9">
      <c r="A144" s="71"/>
      <c r="B144" s="19" t="s">
        <v>30</v>
      </c>
      <c r="C144" s="25"/>
      <c r="D144" s="36"/>
      <c r="E144" s="94"/>
      <c r="F144" s="93">
        <f>F142+F137+F135</f>
        <v>6094.7400000000007</v>
      </c>
      <c r="G144" s="36"/>
      <c r="H144" s="161"/>
      <c r="I144" s="160">
        <f>I142+I137+I135</f>
        <v>0</v>
      </c>
    </row>
    <row r="145" spans="1:9">
      <c r="A145" s="226" t="s">
        <v>0</v>
      </c>
      <c r="B145" s="228" t="s">
        <v>1</v>
      </c>
      <c r="C145" s="230" t="s">
        <v>216</v>
      </c>
      <c r="D145" s="232" t="s">
        <v>217</v>
      </c>
      <c r="E145" s="252" t="s">
        <v>218</v>
      </c>
      <c r="F145" s="253"/>
      <c r="G145" s="232" t="s">
        <v>217</v>
      </c>
      <c r="H145" s="288" t="s">
        <v>218</v>
      </c>
      <c r="I145" s="289"/>
    </row>
    <row r="146" spans="1:9">
      <c r="A146" s="227"/>
      <c r="B146" s="229"/>
      <c r="C146" s="231"/>
      <c r="D146" s="233"/>
      <c r="E146" s="92" t="s">
        <v>219</v>
      </c>
      <c r="F146" s="93" t="s">
        <v>220</v>
      </c>
      <c r="G146" s="233"/>
      <c r="H146" s="159" t="s">
        <v>219</v>
      </c>
      <c r="I146" s="160" t="s">
        <v>220</v>
      </c>
    </row>
    <row r="147" spans="1:9">
      <c r="A147" s="71"/>
      <c r="B147" s="19" t="s">
        <v>2</v>
      </c>
      <c r="C147" s="25"/>
      <c r="D147" s="36"/>
      <c r="E147" s="94"/>
      <c r="F147" s="115">
        <f>F144+F133</f>
        <v>30976.33</v>
      </c>
      <c r="G147" s="36"/>
      <c r="H147" s="161"/>
      <c r="I147" s="182">
        <f>I144+I133</f>
        <v>0</v>
      </c>
    </row>
    <row r="148" spans="1:9" ht="66">
      <c r="A148" s="21" t="s">
        <v>129</v>
      </c>
      <c r="B148" s="1" t="s">
        <v>130</v>
      </c>
      <c r="C148" s="26"/>
      <c r="D148" s="262" t="s">
        <v>227</v>
      </c>
      <c r="E148" s="109"/>
      <c r="F148" s="117"/>
      <c r="G148" s="262" t="s">
        <v>227</v>
      </c>
      <c r="H148" s="176"/>
      <c r="I148" s="184"/>
    </row>
    <row r="149" spans="1:9" ht="67.5">
      <c r="A149" s="22"/>
      <c r="B149" s="2" t="s">
        <v>126</v>
      </c>
      <c r="C149" s="32"/>
      <c r="D149" s="263"/>
      <c r="E149" s="98"/>
      <c r="F149" s="99"/>
      <c r="G149" s="263"/>
      <c r="H149" s="165"/>
      <c r="I149" s="166"/>
    </row>
    <row r="150" spans="1:9" ht="62.25" customHeight="1">
      <c r="A150" s="22"/>
      <c r="B150" s="306" t="s">
        <v>269</v>
      </c>
      <c r="C150" s="32"/>
      <c r="D150" s="264"/>
      <c r="E150" s="98"/>
      <c r="F150" s="99"/>
      <c r="G150" s="264"/>
      <c r="H150" s="165"/>
      <c r="I150" s="166"/>
    </row>
    <row r="151" spans="1:9">
      <c r="A151" s="72"/>
      <c r="B151" s="6" t="s">
        <v>33</v>
      </c>
      <c r="C151" s="35" t="s">
        <v>222</v>
      </c>
      <c r="D151" s="40">
        <v>31</v>
      </c>
      <c r="E151" s="123">
        <v>72.03</v>
      </c>
      <c r="F151" s="124">
        <f>D151*E151</f>
        <v>2232.9299999999998</v>
      </c>
      <c r="G151" s="40">
        <v>31</v>
      </c>
      <c r="H151" s="190"/>
      <c r="I151" s="191">
        <f>G151*H151</f>
        <v>0</v>
      </c>
    </row>
    <row r="152" spans="1:9" ht="66">
      <c r="A152" s="22" t="s">
        <v>131</v>
      </c>
      <c r="B152" s="2" t="s">
        <v>125</v>
      </c>
      <c r="C152" s="32"/>
      <c r="D152" s="262" t="s">
        <v>228</v>
      </c>
      <c r="E152" s="98"/>
      <c r="F152" s="99"/>
      <c r="G152" s="262" t="s">
        <v>228</v>
      </c>
      <c r="H152" s="165"/>
      <c r="I152" s="166"/>
    </row>
    <row r="153" spans="1:9" ht="67.5">
      <c r="A153" s="22"/>
      <c r="B153" s="2" t="s">
        <v>126</v>
      </c>
      <c r="C153" s="32"/>
      <c r="D153" s="263"/>
      <c r="E153" s="98"/>
      <c r="F153" s="99"/>
      <c r="G153" s="263"/>
      <c r="H153" s="165"/>
      <c r="I153" s="166"/>
    </row>
    <row r="154" spans="1:9" ht="33.75">
      <c r="A154" s="22"/>
      <c r="B154" s="2" t="s">
        <v>127</v>
      </c>
      <c r="C154" s="32"/>
      <c r="D154" s="263"/>
      <c r="E154" s="98"/>
      <c r="F154" s="99"/>
      <c r="G154" s="263"/>
      <c r="H154" s="165"/>
      <c r="I154" s="166"/>
    </row>
    <row r="155" spans="1:9" ht="61.5" customHeight="1">
      <c r="A155" s="22"/>
      <c r="B155" s="306" t="s">
        <v>270</v>
      </c>
      <c r="C155" s="32"/>
      <c r="D155" s="264"/>
      <c r="E155" s="98"/>
      <c r="F155" s="99"/>
      <c r="G155" s="264"/>
      <c r="H155" s="165"/>
      <c r="I155" s="166"/>
    </row>
    <row r="156" spans="1:9">
      <c r="A156" s="72"/>
      <c r="B156" s="6" t="s">
        <v>33</v>
      </c>
      <c r="C156" s="35" t="s">
        <v>222</v>
      </c>
      <c r="D156" s="40">
        <v>13</v>
      </c>
      <c r="E156" s="123">
        <v>144</v>
      </c>
      <c r="F156" s="124">
        <f>D156*E156</f>
        <v>1872</v>
      </c>
      <c r="G156" s="40">
        <v>13</v>
      </c>
      <c r="H156" s="190"/>
      <c r="I156" s="191">
        <f>G156*H156</f>
        <v>0</v>
      </c>
    </row>
    <row r="157" spans="1:9" ht="66">
      <c r="A157" s="22" t="s">
        <v>132</v>
      </c>
      <c r="B157" s="2" t="s">
        <v>133</v>
      </c>
      <c r="C157" s="32"/>
      <c r="D157" s="238"/>
      <c r="E157" s="98"/>
      <c r="F157" s="99"/>
      <c r="G157" s="238"/>
      <c r="H157" s="165"/>
      <c r="I157" s="166"/>
    </row>
    <row r="158" spans="1:9" ht="135">
      <c r="A158" s="23"/>
      <c r="B158" s="3" t="s">
        <v>134</v>
      </c>
      <c r="C158" s="33"/>
      <c r="D158" s="240"/>
      <c r="E158" s="107"/>
      <c r="F158" s="108"/>
      <c r="G158" s="240"/>
      <c r="H158" s="174"/>
      <c r="I158" s="175"/>
    </row>
    <row r="159" spans="1:9">
      <c r="A159" s="71"/>
      <c r="B159" s="19" t="s">
        <v>30</v>
      </c>
      <c r="C159" s="25"/>
      <c r="D159" s="36"/>
      <c r="E159" s="94"/>
      <c r="F159" s="93">
        <f>F156+F151</f>
        <v>4104.93</v>
      </c>
      <c r="G159" s="36"/>
      <c r="H159" s="161"/>
      <c r="I159" s="160">
        <f>I156+I151</f>
        <v>0</v>
      </c>
    </row>
    <row r="160" spans="1:9">
      <c r="A160" s="226" t="s">
        <v>0</v>
      </c>
      <c r="B160" s="228" t="s">
        <v>1</v>
      </c>
      <c r="C160" s="230" t="s">
        <v>216</v>
      </c>
      <c r="D160" s="232" t="s">
        <v>217</v>
      </c>
      <c r="E160" s="252" t="s">
        <v>218</v>
      </c>
      <c r="F160" s="253"/>
      <c r="G160" s="232" t="s">
        <v>217</v>
      </c>
      <c r="H160" s="288" t="s">
        <v>218</v>
      </c>
      <c r="I160" s="289"/>
    </row>
    <row r="161" spans="1:9">
      <c r="A161" s="227"/>
      <c r="B161" s="229"/>
      <c r="C161" s="231"/>
      <c r="D161" s="233"/>
      <c r="E161" s="92" t="s">
        <v>219</v>
      </c>
      <c r="F161" s="93" t="s">
        <v>220</v>
      </c>
      <c r="G161" s="233"/>
      <c r="H161" s="159" t="s">
        <v>219</v>
      </c>
      <c r="I161" s="160" t="s">
        <v>220</v>
      </c>
    </row>
    <row r="162" spans="1:9">
      <c r="A162" s="71"/>
      <c r="B162" s="19" t="s">
        <v>2</v>
      </c>
      <c r="C162" s="25"/>
      <c r="D162" s="36"/>
      <c r="E162" s="94"/>
      <c r="F162" s="115">
        <f>F159+F147</f>
        <v>35081.26</v>
      </c>
      <c r="G162" s="36"/>
      <c r="H162" s="161"/>
      <c r="I162" s="182">
        <f>I159+I147</f>
        <v>0</v>
      </c>
    </row>
    <row r="163" spans="1:9">
      <c r="A163" s="21"/>
      <c r="B163" s="13" t="s">
        <v>135</v>
      </c>
      <c r="C163" s="26"/>
      <c r="D163" s="262" t="s">
        <v>229</v>
      </c>
      <c r="E163" s="109"/>
      <c r="F163" s="117"/>
      <c r="G163" s="262" t="s">
        <v>229</v>
      </c>
      <c r="H163" s="176"/>
      <c r="I163" s="184"/>
    </row>
    <row r="164" spans="1:9">
      <c r="A164" s="72"/>
      <c r="B164" s="10" t="s">
        <v>136</v>
      </c>
      <c r="C164" s="29"/>
      <c r="D164" s="263"/>
      <c r="E164" s="125"/>
      <c r="F164" s="126"/>
      <c r="G164" s="263"/>
      <c r="H164" s="192"/>
      <c r="I164" s="193"/>
    </row>
    <row r="165" spans="1:9" ht="63" customHeight="1">
      <c r="A165" s="22"/>
      <c r="B165" s="306" t="s">
        <v>270</v>
      </c>
      <c r="C165" s="32"/>
      <c r="D165" s="264"/>
      <c r="E165" s="98"/>
      <c r="F165" s="99"/>
      <c r="G165" s="264"/>
      <c r="H165" s="165"/>
      <c r="I165" s="166"/>
    </row>
    <row r="166" spans="1:9">
      <c r="A166" s="72"/>
      <c r="B166" s="6" t="s">
        <v>33</v>
      </c>
      <c r="C166" s="35" t="s">
        <v>222</v>
      </c>
      <c r="D166" s="40">
        <v>18</v>
      </c>
      <c r="E166" s="123">
        <v>177.94</v>
      </c>
      <c r="F166" s="124">
        <f>D166*E166</f>
        <v>3202.92</v>
      </c>
      <c r="G166" s="40">
        <v>18</v>
      </c>
      <c r="H166" s="190"/>
      <c r="I166" s="191">
        <f>G166*H166</f>
        <v>0</v>
      </c>
    </row>
    <row r="167" spans="1:9" ht="66">
      <c r="A167" s="22" t="s">
        <v>137</v>
      </c>
      <c r="B167" s="2" t="s">
        <v>138</v>
      </c>
      <c r="C167" s="32"/>
      <c r="D167" s="262" t="s">
        <v>230</v>
      </c>
      <c r="E167" s="98"/>
      <c r="F167" s="99"/>
      <c r="G167" s="262" t="s">
        <v>230</v>
      </c>
      <c r="H167" s="165"/>
      <c r="I167" s="166"/>
    </row>
    <row r="168" spans="1:9" ht="146.25">
      <c r="A168" s="22"/>
      <c r="B168" s="2" t="s">
        <v>139</v>
      </c>
      <c r="C168" s="32"/>
      <c r="D168" s="263"/>
      <c r="E168" s="98"/>
      <c r="F168" s="99"/>
      <c r="G168" s="263"/>
      <c r="H168" s="165"/>
      <c r="I168" s="166"/>
    </row>
    <row r="169" spans="1:9" ht="22.5">
      <c r="A169" s="22"/>
      <c r="B169" s="2" t="s">
        <v>140</v>
      </c>
      <c r="C169" s="32"/>
      <c r="D169" s="263"/>
      <c r="E169" s="98"/>
      <c r="F169" s="99"/>
      <c r="G169" s="263"/>
      <c r="H169" s="165"/>
      <c r="I169" s="166"/>
    </row>
    <row r="170" spans="1:9" ht="56.25" customHeight="1">
      <c r="A170" s="22"/>
      <c r="B170" s="307" t="s">
        <v>271</v>
      </c>
      <c r="C170" s="32"/>
      <c r="D170" s="264"/>
      <c r="E170" s="98"/>
      <c r="F170" s="99"/>
      <c r="G170" s="264"/>
      <c r="H170" s="165"/>
      <c r="I170" s="166"/>
    </row>
    <row r="171" spans="1:9">
      <c r="A171" s="72"/>
      <c r="B171" s="6" t="s">
        <v>33</v>
      </c>
      <c r="C171" s="35" t="s">
        <v>222</v>
      </c>
      <c r="D171" s="40">
        <v>11</v>
      </c>
      <c r="E171" s="123">
        <v>246.84</v>
      </c>
      <c r="F171" s="124">
        <f>D171*E171</f>
        <v>2715.2400000000002</v>
      </c>
      <c r="G171" s="40">
        <v>11</v>
      </c>
      <c r="H171" s="190"/>
      <c r="I171" s="191">
        <f>G171*H171</f>
        <v>0</v>
      </c>
    </row>
    <row r="172" spans="1:9" ht="43.5">
      <c r="A172" s="22" t="s">
        <v>141</v>
      </c>
      <c r="B172" s="2" t="s">
        <v>142</v>
      </c>
      <c r="C172" s="32"/>
      <c r="D172" s="238"/>
      <c r="E172" s="98"/>
      <c r="F172" s="99"/>
      <c r="G172" s="238"/>
      <c r="H172" s="165"/>
      <c r="I172" s="166"/>
    </row>
    <row r="173" spans="1:9">
      <c r="A173" s="72"/>
      <c r="B173" s="10" t="s">
        <v>143</v>
      </c>
      <c r="C173" s="29"/>
      <c r="D173" s="239"/>
      <c r="E173" s="125"/>
      <c r="F173" s="126"/>
      <c r="G173" s="239"/>
      <c r="H173" s="192"/>
      <c r="I173" s="193"/>
    </row>
    <row r="174" spans="1:9" ht="22.5">
      <c r="A174" s="22"/>
      <c r="B174" s="10" t="s">
        <v>144</v>
      </c>
      <c r="C174" s="32"/>
      <c r="D174" s="239"/>
      <c r="E174" s="98"/>
      <c r="F174" s="99"/>
      <c r="G174" s="239"/>
      <c r="H174" s="165"/>
      <c r="I174" s="166"/>
    </row>
    <row r="175" spans="1:9" ht="22.5">
      <c r="A175" s="22"/>
      <c r="B175" s="10" t="s">
        <v>145</v>
      </c>
      <c r="C175" s="32"/>
      <c r="D175" s="239"/>
      <c r="E175" s="98"/>
      <c r="F175" s="99"/>
      <c r="G175" s="239"/>
      <c r="H175" s="165"/>
      <c r="I175" s="166"/>
    </row>
    <row r="176" spans="1:9" ht="22.5">
      <c r="A176" s="22"/>
      <c r="B176" s="10" t="s">
        <v>146</v>
      </c>
      <c r="C176" s="32"/>
      <c r="D176" s="239"/>
      <c r="E176" s="98"/>
      <c r="F176" s="99"/>
      <c r="G176" s="239"/>
      <c r="H176" s="165"/>
      <c r="I176" s="166"/>
    </row>
    <row r="177" spans="1:9" ht="22.5">
      <c r="A177" s="22"/>
      <c r="B177" s="10" t="s">
        <v>147</v>
      </c>
      <c r="C177" s="32"/>
      <c r="D177" s="239"/>
      <c r="E177" s="98"/>
      <c r="F177" s="99"/>
      <c r="G177" s="239"/>
      <c r="H177" s="165"/>
      <c r="I177" s="166"/>
    </row>
    <row r="178" spans="1:9">
      <c r="A178" s="72"/>
      <c r="B178" s="10" t="s">
        <v>148</v>
      </c>
      <c r="C178" s="29"/>
      <c r="D178" s="239"/>
      <c r="E178" s="125"/>
      <c r="F178" s="126"/>
      <c r="G178" s="239"/>
      <c r="H178" s="192"/>
      <c r="I178" s="193"/>
    </row>
    <row r="179" spans="1:9">
      <c r="A179" s="72"/>
      <c r="B179" s="10" t="s">
        <v>149</v>
      </c>
      <c r="C179" s="29"/>
      <c r="D179" s="239"/>
      <c r="E179" s="125"/>
      <c r="F179" s="126"/>
      <c r="G179" s="239"/>
      <c r="H179" s="192"/>
      <c r="I179" s="193"/>
    </row>
    <row r="180" spans="1:9">
      <c r="A180" s="75"/>
      <c r="B180" s="12" t="s">
        <v>150</v>
      </c>
      <c r="C180" s="31"/>
      <c r="D180" s="240"/>
      <c r="E180" s="121"/>
      <c r="F180" s="127"/>
      <c r="G180" s="240"/>
      <c r="H180" s="188"/>
      <c r="I180" s="194"/>
    </row>
    <row r="181" spans="1:9">
      <c r="A181" s="76"/>
      <c r="B181" s="20" t="s">
        <v>30</v>
      </c>
      <c r="C181" s="30"/>
      <c r="D181" s="41"/>
      <c r="E181" s="112"/>
      <c r="F181" s="110">
        <f>F166+F171</f>
        <v>5918.16</v>
      </c>
      <c r="G181" s="41"/>
      <c r="H181" s="179"/>
      <c r="I181" s="177">
        <f>I166+I171</f>
        <v>0</v>
      </c>
    </row>
    <row r="182" spans="1:9">
      <c r="A182" s="236" t="s">
        <v>0</v>
      </c>
      <c r="B182" s="242" t="s">
        <v>1</v>
      </c>
      <c r="C182" s="244" t="s">
        <v>216</v>
      </c>
      <c r="D182" s="246" t="s">
        <v>217</v>
      </c>
      <c r="E182" s="113" t="s">
        <v>219</v>
      </c>
      <c r="F182" s="114" t="s">
        <v>220</v>
      </c>
      <c r="G182" s="246" t="s">
        <v>217</v>
      </c>
      <c r="H182" s="180" t="s">
        <v>219</v>
      </c>
      <c r="I182" s="181" t="s">
        <v>220</v>
      </c>
    </row>
    <row r="183" spans="1:9">
      <c r="A183" s="241"/>
      <c r="B183" s="243" t="s">
        <v>2</v>
      </c>
      <c r="C183" s="245"/>
      <c r="D183" s="247"/>
      <c r="E183" s="94"/>
      <c r="F183" s="115">
        <f>F181+F162</f>
        <v>40999.42</v>
      </c>
      <c r="G183" s="247"/>
      <c r="H183" s="161"/>
      <c r="I183" s="182">
        <f>I181+I162</f>
        <v>0</v>
      </c>
    </row>
    <row r="184" spans="1:9" ht="12.75" customHeight="1">
      <c r="A184" s="21"/>
      <c r="B184" s="18" t="s">
        <v>151</v>
      </c>
      <c r="C184" s="248" t="s">
        <v>231</v>
      </c>
      <c r="D184" s="259">
        <v>15</v>
      </c>
      <c r="E184" s="116"/>
      <c r="F184" s="117"/>
      <c r="G184" s="259">
        <v>15</v>
      </c>
      <c r="H184" s="183"/>
      <c r="I184" s="184"/>
    </row>
    <row r="185" spans="1:9">
      <c r="A185" s="72"/>
      <c r="B185" s="10" t="s">
        <v>152</v>
      </c>
      <c r="C185" s="249"/>
      <c r="D185" s="260"/>
      <c r="E185" s="118"/>
      <c r="F185" s="99"/>
      <c r="G185" s="260"/>
      <c r="H185" s="185"/>
      <c r="I185" s="166"/>
    </row>
    <row r="186" spans="1:9" ht="22.5">
      <c r="A186" s="22"/>
      <c r="B186" s="2" t="s">
        <v>153</v>
      </c>
      <c r="C186" s="249"/>
      <c r="D186" s="260"/>
      <c r="E186" s="118"/>
      <c r="F186" s="99"/>
      <c r="G186" s="260"/>
      <c r="H186" s="185"/>
      <c r="I186" s="166"/>
    </row>
    <row r="187" spans="1:9" ht="45">
      <c r="A187" s="22"/>
      <c r="B187" s="2" t="s">
        <v>154</v>
      </c>
      <c r="C187" s="249"/>
      <c r="D187" s="261"/>
      <c r="E187" s="118"/>
      <c r="F187" s="99"/>
      <c r="G187" s="261"/>
      <c r="H187" s="185"/>
      <c r="I187" s="166"/>
    </row>
    <row r="188" spans="1:9">
      <c r="A188" s="72"/>
      <c r="B188" s="6" t="s">
        <v>33</v>
      </c>
      <c r="C188" s="249"/>
      <c r="D188" s="40">
        <v>15</v>
      </c>
      <c r="E188" s="118">
        <v>133.28</v>
      </c>
      <c r="F188" s="99">
        <f>D188*E188</f>
        <v>1999.2</v>
      </c>
      <c r="G188" s="40">
        <v>15</v>
      </c>
      <c r="H188" s="185"/>
      <c r="I188" s="166">
        <f>G188*H188</f>
        <v>0</v>
      </c>
    </row>
    <row r="189" spans="1:9" ht="139.5" customHeight="1">
      <c r="A189" s="254" t="s">
        <v>155</v>
      </c>
      <c r="B189" s="308" t="s">
        <v>272</v>
      </c>
      <c r="C189" s="249"/>
      <c r="D189" s="50" t="s">
        <v>232</v>
      </c>
      <c r="E189" s="118"/>
      <c r="F189" s="99"/>
      <c r="G189" s="50" t="s">
        <v>232</v>
      </c>
      <c r="H189" s="185"/>
      <c r="I189" s="166"/>
    </row>
    <row r="190" spans="1:9" ht="21.75" customHeight="1">
      <c r="A190" s="254"/>
      <c r="B190" s="237"/>
      <c r="C190" s="249"/>
      <c r="D190" s="40">
        <v>15</v>
      </c>
      <c r="E190" s="118">
        <v>31.2</v>
      </c>
      <c r="F190" s="99">
        <f>D190*E190</f>
        <v>468</v>
      </c>
      <c r="G190" s="40">
        <v>15</v>
      </c>
      <c r="H190" s="185"/>
      <c r="I190" s="166">
        <f>G190*H190</f>
        <v>0</v>
      </c>
    </row>
    <row r="191" spans="1:9" ht="245.25" customHeight="1">
      <c r="A191" s="254" t="s">
        <v>156</v>
      </c>
      <c r="B191" s="237" t="s">
        <v>157</v>
      </c>
      <c r="C191" s="249"/>
      <c r="D191" s="46">
        <v>2</v>
      </c>
      <c r="E191" s="118"/>
      <c r="F191" s="99"/>
      <c r="G191" s="46">
        <v>2</v>
      </c>
      <c r="H191" s="185"/>
      <c r="I191" s="166"/>
    </row>
    <row r="192" spans="1:9">
      <c r="A192" s="254"/>
      <c r="B192" s="237"/>
      <c r="C192" s="249"/>
      <c r="D192" s="40">
        <v>2</v>
      </c>
      <c r="E192" s="118">
        <v>152.93</v>
      </c>
      <c r="F192" s="99">
        <f>D192*E192</f>
        <v>305.86</v>
      </c>
      <c r="G192" s="40">
        <v>2</v>
      </c>
      <c r="H192" s="185"/>
      <c r="I192" s="166">
        <f>G192*H192</f>
        <v>0</v>
      </c>
    </row>
    <row r="193" spans="1:9" ht="54.75">
      <c r="A193" s="22" t="s">
        <v>158</v>
      </c>
      <c r="B193" s="2" t="s">
        <v>159</v>
      </c>
      <c r="C193" s="249"/>
      <c r="D193" s="238"/>
      <c r="E193" s="118"/>
      <c r="F193" s="99"/>
      <c r="G193" s="238"/>
      <c r="H193" s="185"/>
      <c r="I193" s="166"/>
    </row>
    <row r="194" spans="1:9" ht="78.75">
      <c r="A194" s="23"/>
      <c r="B194" s="3" t="s">
        <v>160</v>
      </c>
      <c r="C194" s="250"/>
      <c r="D194" s="240"/>
      <c r="E194" s="119"/>
      <c r="F194" s="108"/>
      <c r="G194" s="240"/>
      <c r="H194" s="186"/>
      <c r="I194" s="175"/>
    </row>
    <row r="195" spans="1:9">
      <c r="A195" s="71"/>
      <c r="B195" s="19" t="s">
        <v>30</v>
      </c>
      <c r="C195" s="25"/>
      <c r="D195" s="36"/>
      <c r="E195" s="94"/>
      <c r="F195" s="93">
        <f>F192+F190+F188</f>
        <v>2773.06</v>
      </c>
      <c r="G195" s="36"/>
      <c r="H195" s="161"/>
      <c r="I195" s="160">
        <f>I192+I190+I188</f>
        <v>0</v>
      </c>
    </row>
    <row r="196" spans="1:9">
      <c r="A196" s="226" t="s">
        <v>0</v>
      </c>
      <c r="B196" s="228" t="s">
        <v>1</v>
      </c>
      <c r="C196" s="230" t="s">
        <v>216</v>
      </c>
      <c r="D196" s="232" t="s">
        <v>217</v>
      </c>
      <c r="E196" s="252" t="s">
        <v>218</v>
      </c>
      <c r="F196" s="253"/>
      <c r="G196" s="232" t="s">
        <v>217</v>
      </c>
      <c r="H196" s="288" t="s">
        <v>218</v>
      </c>
      <c r="I196" s="289"/>
    </row>
    <row r="197" spans="1:9">
      <c r="A197" s="227"/>
      <c r="B197" s="229"/>
      <c r="C197" s="231"/>
      <c r="D197" s="233"/>
      <c r="E197" s="92" t="s">
        <v>219</v>
      </c>
      <c r="F197" s="93" t="s">
        <v>220</v>
      </c>
      <c r="G197" s="233"/>
      <c r="H197" s="159" t="s">
        <v>219</v>
      </c>
      <c r="I197" s="160" t="s">
        <v>220</v>
      </c>
    </row>
    <row r="198" spans="1:9">
      <c r="A198" s="71"/>
      <c r="B198" s="19" t="s">
        <v>2</v>
      </c>
      <c r="C198" s="25"/>
      <c r="D198" s="36"/>
      <c r="E198" s="94"/>
      <c r="F198" s="115">
        <f>F195+F183</f>
        <v>43772.479999999996</v>
      </c>
      <c r="G198" s="36"/>
      <c r="H198" s="161"/>
      <c r="I198" s="182">
        <f>I195+I183</f>
        <v>0</v>
      </c>
    </row>
    <row r="199" spans="1:9" ht="146.25">
      <c r="A199" s="21"/>
      <c r="B199" s="1" t="s">
        <v>161</v>
      </c>
      <c r="C199" s="26"/>
      <c r="D199" s="259">
        <v>3</v>
      </c>
      <c r="E199" s="109"/>
      <c r="F199" s="117"/>
      <c r="G199" s="259">
        <v>3</v>
      </c>
      <c r="H199" s="176"/>
      <c r="I199" s="184"/>
    </row>
    <row r="200" spans="1:9" ht="33.75">
      <c r="A200" s="22"/>
      <c r="B200" s="2" t="s">
        <v>162</v>
      </c>
      <c r="C200" s="32"/>
      <c r="D200" s="260"/>
      <c r="E200" s="98"/>
      <c r="F200" s="99"/>
      <c r="G200" s="260"/>
      <c r="H200" s="165"/>
      <c r="I200" s="166"/>
    </row>
    <row r="201" spans="1:9">
      <c r="A201" s="72"/>
      <c r="B201" s="4"/>
      <c r="C201" s="29"/>
      <c r="D201" s="261"/>
      <c r="E201" s="125"/>
      <c r="F201" s="126"/>
      <c r="G201" s="261"/>
      <c r="H201" s="192"/>
      <c r="I201" s="193"/>
    </row>
    <row r="202" spans="1:9">
      <c r="A202" s="72"/>
      <c r="B202" s="6" t="s">
        <v>33</v>
      </c>
      <c r="C202" s="35" t="s">
        <v>222</v>
      </c>
      <c r="D202" s="40">
        <v>3</v>
      </c>
      <c r="E202" s="123">
        <v>366.16</v>
      </c>
      <c r="F202" s="124">
        <f>D202*E202</f>
        <v>1098.48</v>
      </c>
      <c r="G202" s="40">
        <v>3</v>
      </c>
      <c r="H202" s="190"/>
      <c r="I202" s="191">
        <f>G202*H202</f>
        <v>0</v>
      </c>
    </row>
    <row r="203" spans="1:9" ht="72.75" customHeight="1">
      <c r="A203" s="22" t="s">
        <v>163</v>
      </c>
      <c r="B203" s="2" t="s">
        <v>164</v>
      </c>
      <c r="C203" s="32"/>
      <c r="D203" s="259">
        <v>2</v>
      </c>
      <c r="E203" s="98"/>
      <c r="F203" s="99"/>
      <c r="G203" s="259">
        <v>2</v>
      </c>
      <c r="H203" s="165"/>
      <c r="I203" s="166"/>
    </row>
    <row r="204" spans="1:9" ht="225">
      <c r="A204" s="22"/>
      <c r="B204" s="2" t="s">
        <v>165</v>
      </c>
      <c r="C204" s="32"/>
      <c r="D204" s="260"/>
      <c r="E204" s="98"/>
      <c r="F204" s="99"/>
      <c r="G204" s="260"/>
      <c r="H204" s="165"/>
      <c r="I204" s="166"/>
    </row>
    <row r="205" spans="1:9" ht="45">
      <c r="A205" s="22"/>
      <c r="B205" s="2" t="s">
        <v>166</v>
      </c>
      <c r="C205" s="32"/>
      <c r="D205" s="261"/>
      <c r="E205" s="98"/>
      <c r="F205" s="99"/>
      <c r="G205" s="261"/>
      <c r="H205" s="165"/>
      <c r="I205" s="166"/>
    </row>
    <row r="206" spans="1:9">
      <c r="A206" s="72"/>
      <c r="B206" s="6" t="s">
        <v>33</v>
      </c>
      <c r="C206" s="35" t="s">
        <v>222</v>
      </c>
      <c r="D206" s="40">
        <v>2</v>
      </c>
      <c r="E206" s="123">
        <v>534.59</v>
      </c>
      <c r="F206" s="124">
        <f>D206*E206</f>
        <v>1069.18</v>
      </c>
      <c r="G206" s="40">
        <v>2</v>
      </c>
      <c r="H206" s="190"/>
      <c r="I206" s="191">
        <f>G206*H206</f>
        <v>0</v>
      </c>
    </row>
    <row r="207" spans="1:9" ht="54.75">
      <c r="A207" s="22" t="s">
        <v>167</v>
      </c>
      <c r="B207" s="2" t="s">
        <v>168</v>
      </c>
      <c r="C207" s="32"/>
      <c r="D207" s="238"/>
      <c r="E207" s="98"/>
      <c r="F207" s="99"/>
      <c r="G207" s="238"/>
      <c r="H207" s="165"/>
      <c r="I207" s="166"/>
    </row>
    <row r="208" spans="1:9" ht="168.75">
      <c r="A208" s="23"/>
      <c r="B208" s="3" t="s">
        <v>169</v>
      </c>
      <c r="C208" s="33"/>
      <c r="D208" s="240"/>
      <c r="E208" s="107"/>
      <c r="F208" s="108"/>
      <c r="G208" s="240"/>
      <c r="H208" s="174"/>
      <c r="I208" s="175"/>
    </row>
    <row r="209" spans="1:9">
      <c r="A209" s="76"/>
      <c r="B209" s="20" t="s">
        <v>30</v>
      </c>
      <c r="C209" s="30"/>
      <c r="D209" s="41"/>
      <c r="E209" s="112"/>
      <c r="F209" s="110">
        <f>F206+F202</f>
        <v>2167.66</v>
      </c>
      <c r="G209" s="41"/>
      <c r="H209" s="179"/>
      <c r="I209" s="177">
        <f>I206+I202</f>
        <v>0</v>
      </c>
    </row>
    <row r="210" spans="1:9">
      <c r="A210" s="75"/>
      <c r="B210" s="14" t="s">
        <v>2</v>
      </c>
      <c r="C210" s="31"/>
      <c r="D210" s="49"/>
      <c r="E210" s="121"/>
      <c r="F210" s="122">
        <f>F209+F198</f>
        <v>45940.14</v>
      </c>
      <c r="G210" s="49"/>
      <c r="H210" s="188"/>
      <c r="I210" s="189">
        <f>I209+I198</f>
        <v>0</v>
      </c>
    </row>
    <row r="211" spans="1:9" ht="56.25">
      <c r="A211" s="21"/>
      <c r="B211" s="1" t="s">
        <v>170</v>
      </c>
      <c r="C211" s="26"/>
      <c r="D211" s="259">
        <v>3</v>
      </c>
      <c r="E211" s="109"/>
      <c r="F211" s="117"/>
      <c r="G211" s="259">
        <v>3</v>
      </c>
      <c r="H211" s="176"/>
      <c r="I211" s="184"/>
    </row>
    <row r="212" spans="1:9" ht="45">
      <c r="A212" s="22"/>
      <c r="B212" s="2" t="s">
        <v>171</v>
      </c>
      <c r="C212" s="32"/>
      <c r="D212" s="261"/>
      <c r="E212" s="98"/>
      <c r="F212" s="99"/>
      <c r="G212" s="261"/>
      <c r="H212" s="165"/>
      <c r="I212" s="166"/>
    </row>
    <row r="213" spans="1:9">
      <c r="A213" s="72"/>
      <c r="B213" s="6" t="s">
        <v>33</v>
      </c>
      <c r="C213" s="35" t="s">
        <v>222</v>
      </c>
      <c r="D213" s="40">
        <v>3</v>
      </c>
      <c r="E213" s="123">
        <v>366.16</v>
      </c>
      <c r="F213" s="124">
        <f>D213*E213</f>
        <v>1098.48</v>
      </c>
      <c r="G213" s="40">
        <v>3</v>
      </c>
      <c r="H213" s="190"/>
      <c r="I213" s="191">
        <f>G213*H213</f>
        <v>0</v>
      </c>
    </row>
    <row r="214" spans="1:9" ht="76.5">
      <c r="A214" s="22" t="s">
        <v>172</v>
      </c>
      <c r="B214" s="2" t="s">
        <v>173</v>
      </c>
      <c r="C214" s="32"/>
      <c r="D214" s="259">
        <v>3</v>
      </c>
      <c r="E214" s="98"/>
      <c r="F214" s="99"/>
      <c r="G214" s="259">
        <v>3</v>
      </c>
      <c r="H214" s="165"/>
      <c r="I214" s="166"/>
    </row>
    <row r="215" spans="1:9" ht="225">
      <c r="A215" s="22"/>
      <c r="B215" s="2" t="s">
        <v>165</v>
      </c>
      <c r="C215" s="32"/>
      <c r="D215" s="260"/>
      <c r="E215" s="98"/>
      <c r="F215" s="99"/>
      <c r="G215" s="260"/>
      <c r="H215" s="165"/>
      <c r="I215" s="166"/>
    </row>
    <row r="216" spans="1:9" ht="45">
      <c r="A216" s="22"/>
      <c r="B216" s="2" t="s">
        <v>171</v>
      </c>
      <c r="C216" s="32"/>
      <c r="D216" s="261"/>
      <c r="E216" s="98"/>
      <c r="F216" s="99"/>
      <c r="G216" s="261"/>
      <c r="H216" s="165"/>
      <c r="I216" s="166"/>
    </row>
    <row r="217" spans="1:9">
      <c r="A217" s="72"/>
      <c r="B217" s="6" t="s">
        <v>33</v>
      </c>
      <c r="C217" s="35" t="s">
        <v>222</v>
      </c>
      <c r="D217" s="40">
        <v>3</v>
      </c>
      <c r="E217" s="123">
        <v>534.59</v>
      </c>
      <c r="F217" s="124">
        <f>D217*E217</f>
        <v>1603.77</v>
      </c>
      <c r="G217" s="40">
        <v>3</v>
      </c>
      <c r="H217" s="190"/>
      <c r="I217" s="191">
        <f>G217*H217</f>
        <v>0</v>
      </c>
    </row>
    <row r="218" spans="1:9" ht="66">
      <c r="A218" s="22" t="s">
        <v>174</v>
      </c>
      <c r="B218" s="2" t="s">
        <v>175</v>
      </c>
      <c r="C218" s="32"/>
      <c r="D218" s="238"/>
      <c r="E218" s="98"/>
      <c r="F218" s="99"/>
      <c r="G218" s="238"/>
      <c r="H218" s="165"/>
      <c r="I218" s="166"/>
    </row>
    <row r="219" spans="1:9" ht="180">
      <c r="A219" s="23"/>
      <c r="B219" s="3" t="s">
        <v>176</v>
      </c>
      <c r="C219" s="33"/>
      <c r="D219" s="240"/>
      <c r="E219" s="107"/>
      <c r="F219" s="108"/>
      <c r="G219" s="240"/>
      <c r="H219" s="174"/>
      <c r="I219" s="175"/>
    </row>
    <row r="220" spans="1:9">
      <c r="A220" s="76"/>
      <c r="B220" s="20" t="s">
        <v>30</v>
      </c>
      <c r="C220" s="30"/>
      <c r="D220" s="41"/>
      <c r="E220" s="112"/>
      <c r="F220" s="110">
        <f>F217+F213</f>
        <v>2702.25</v>
      </c>
      <c r="G220" s="41"/>
      <c r="H220" s="179"/>
      <c r="I220" s="177">
        <f>I217+I213</f>
        <v>0</v>
      </c>
    </row>
    <row r="221" spans="1:9">
      <c r="A221" s="75"/>
      <c r="B221" s="14" t="s">
        <v>2</v>
      </c>
      <c r="C221" s="31"/>
      <c r="D221" s="49"/>
      <c r="E221" s="121"/>
      <c r="F221" s="122">
        <f>F210+F220</f>
        <v>48642.39</v>
      </c>
      <c r="G221" s="49"/>
      <c r="H221" s="188"/>
      <c r="I221" s="189">
        <f>I210+I220</f>
        <v>0</v>
      </c>
    </row>
    <row r="222" spans="1:9" ht="135">
      <c r="A222" s="21"/>
      <c r="B222" s="1" t="s">
        <v>177</v>
      </c>
      <c r="C222" s="26"/>
      <c r="D222" s="46">
        <v>15</v>
      </c>
      <c r="E222" s="109"/>
      <c r="F222" s="117"/>
      <c r="G222" s="46">
        <v>15</v>
      </c>
      <c r="H222" s="176"/>
      <c r="I222" s="184"/>
    </row>
    <row r="223" spans="1:9">
      <c r="A223" s="72"/>
      <c r="B223" s="6" t="s">
        <v>33</v>
      </c>
      <c r="C223" s="35" t="s">
        <v>222</v>
      </c>
      <c r="D223" s="40">
        <v>15</v>
      </c>
      <c r="E223" s="128">
        <v>282.57</v>
      </c>
      <c r="F223" s="124">
        <f>D223*E223</f>
        <v>4238.55</v>
      </c>
      <c r="G223" s="40">
        <v>15</v>
      </c>
      <c r="H223" s="195"/>
      <c r="I223" s="191">
        <f>G223*H223</f>
        <v>0</v>
      </c>
    </row>
    <row r="224" spans="1:9" ht="88.5">
      <c r="A224" s="22" t="s">
        <v>178</v>
      </c>
      <c r="B224" s="2" t="s">
        <v>179</v>
      </c>
      <c r="C224" s="32"/>
      <c r="D224" s="238"/>
      <c r="E224" s="98"/>
      <c r="F224" s="99"/>
      <c r="G224" s="238"/>
      <c r="H224" s="165"/>
      <c r="I224" s="166"/>
    </row>
    <row r="225" spans="1:9" ht="56.25">
      <c r="A225" s="22"/>
      <c r="B225" s="2" t="s">
        <v>180</v>
      </c>
      <c r="C225" s="32"/>
      <c r="D225" s="239"/>
      <c r="E225" s="98"/>
      <c r="F225" s="99"/>
      <c r="G225" s="239"/>
      <c r="H225" s="165"/>
      <c r="I225" s="166"/>
    </row>
    <row r="226" spans="1:9" ht="56.25">
      <c r="A226" s="22"/>
      <c r="B226" s="2" t="s">
        <v>181</v>
      </c>
      <c r="C226" s="32"/>
      <c r="D226" s="239"/>
      <c r="E226" s="98"/>
      <c r="F226" s="99"/>
      <c r="G226" s="239"/>
      <c r="H226" s="165"/>
      <c r="I226" s="166"/>
    </row>
    <row r="227" spans="1:9">
      <c r="A227" s="72"/>
      <c r="B227" s="10" t="s">
        <v>143</v>
      </c>
      <c r="C227" s="29"/>
      <c r="D227" s="239"/>
      <c r="E227" s="125"/>
      <c r="F227" s="126"/>
      <c r="G227" s="239"/>
      <c r="H227" s="192"/>
      <c r="I227" s="193"/>
    </row>
    <row r="228" spans="1:9" ht="33.75">
      <c r="A228" s="22"/>
      <c r="B228" s="2" t="s">
        <v>182</v>
      </c>
      <c r="C228" s="32"/>
      <c r="D228" s="239"/>
      <c r="E228" s="98"/>
      <c r="F228" s="99"/>
      <c r="G228" s="239"/>
      <c r="H228" s="165"/>
      <c r="I228" s="166"/>
    </row>
    <row r="229" spans="1:9" ht="45">
      <c r="A229" s="22"/>
      <c r="B229" s="2" t="s">
        <v>183</v>
      </c>
      <c r="C229" s="32"/>
      <c r="D229" s="239"/>
      <c r="E229" s="98"/>
      <c r="F229" s="99"/>
      <c r="G229" s="239"/>
      <c r="H229" s="165"/>
      <c r="I229" s="166"/>
    </row>
    <row r="230" spans="1:9" ht="56.25">
      <c r="A230" s="22"/>
      <c r="B230" s="2" t="s">
        <v>184</v>
      </c>
      <c r="C230" s="32"/>
      <c r="D230" s="239"/>
      <c r="E230" s="98"/>
      <c r="F230" s="99"/>
      <c r="G230" s="239"/>
      <c r="H230" s="165"/>
      <c r="I230" s="166"/>
    </row>
    <row r="231" spans="1:9">
      <c r="A231" s="72"/>
      <c r="B231" s="10" t="s">
        <v>185</v>
      </c>
      <c r="C231" s="29"/>
      <c r="D231" s="239"/>
      <c r="E231" s="125"/>
      <c r="F231" s="126"/>
      <c r="G231" s="239"/>
      <c r="H231" s="192"/>
      <c r="I231" s="193"/>
    </row>
    <row r="232" spans="1:9" ht="33.75">
      <c r="A232" s="22"/>
      <c r="B232" s="2" t="s">
        <v>186</v>
      </c>
      <c r="C232" s="32"/>
      <c r="D232" s="239"/>
      <c r="E232" s="98"/>
      <c r="F232" s="99"/>
      <c r="G232" s="239"/>
      <c r="H232" s="165"/>
      <c r="I232" s="166"/>
    </row>
    <row r="233" spans="1:9" ht="22.5">
      <c r="A233" s="23"/>
      <c r="B233" s="3" t="s">
        <v>187</v>
      </c>
      <c r="C233" s="33"/>
      <c r="D233" s="240"/>
      <c r="E233" s="107"/>
      <c r="F233" s="108"/>
      <c r="G233" s="240"/>
      <c r="H233" s="174"/>
      <c r="I233" s="175"/>
    </row>
    <row r="234" spans="1:9">
      <c r="A234" s="71"/>
      <c r="B234" s="19" t="s">
        <v>30</v>
      </c>
      <c r="C234" s="25"/>
      <c r="D234" s="36"/>
      <c r="E234" s="94"/>
      <c r="F234" s="93">
        <f>F223</f>
        <v>4238.55</v>
      </c>
      <c r="G234" s="36"/>
      <c r="H234" s="161"/>
      <c r="I234" s="160">
        <f>I223</f>
        <v>0</v>
      </c>
    </row>
    <row r="235" spans="1:9">
      <c r="A235" s="226" t="s">
        <v>0</v>
      </c>
      <c r="B235" s="228" t="s">
        <v>1</v>
      </c>
      <c r="C235" s="230" t="s">
        <v>216</v>
      </c>
      <c r="D235" s="232" t="s">
        <v>217</v>
      </c>
      <c r="E235" s="252" t="s">
        <v>218</v>
      </c>
      <c r="F235" s="253"/>
      <c r="G235" s="232" t="s">
        <v>217</v>
      </c>
      <c r="H235" s="288" t="s">
        <v>218</v>
      </c>
      <c r="I235" s="289"/>
    </row>
    <row r="236" spans="1:9">
      <c r="A236" s="227"/>
      <c r="B236" s="229"/>
      <c r="C236" s="231"/>
      <c r="D236" s="233"/>
      <c r="E236" s="92" t="s">
        <v>219</v>
      </c>
      <c r="F236" s="93" t="s">
        <v>220</v>
      </c>
      <c r="G236" s="233"/>
      <c r="H236" s="159" t="s">
        <v>219</v>
      </c>
      <c r="I236" s="160" t="s">
        <v>220</v>
      </c>
    </row>
    <row r="237" spans="1:9">
      <c r="A237" s="71"/>
      <c r="B237" s="19" t="s">
        <v>2</v>
      </c>
      <c r="C237" s="25"/>
      <c r="D237" s="36"/>
      <c r="E237" s="94"/>
      <c r="F237" s="115">
        <f>F234+F221</f>
        <v>52880.94</v>
      </c>
      <c r="G237" s="36"/>
      <c r="H237" s="161"/>
      <c r="I237" s="182">
        <f>I234+I221</f>
        <v>0</v>
      </c>
    </row>
    <row r="238" spans="1:9" ht="22.5">
      <c r="A238" s="21"/>
      <c r="B238" s="1" t="s">
        <v>188</v>
      </c>
      <c r="C238" s="26"/>
      <c r="D238" s="259">
        <v>2</v>
      </c>
      <c r="E238" s="109"/>
      <c r="F238" s="117"/>
      <c r="G238" s="259">
        <v>2</v>
      </c>
      <c r="H238" s="176"/>
      <c r="I238" s="184"/>
    </row>
    <row r="239" spans="1:9" ht="45">
      <c r="A239" s="22"/>
      <c r="B239" s="2" t="s">
        <v>189</v>
      </c>
      <c r="C239" s="32"/>
      <c r="D239" s="261"/>
      <c r="E239" s="98"/>
      <c r="F239" s="99"/>
      <c r="G239" s="261"/>
      <c r="H239" s="165"/>
      <c r="I239" s="166"/>
    </row>
    <row r="240" spans="1:9">
      <c r="A240" s="72"/>
      <c r="B240" s="6" t="s">
        <v>33</v>
      </c>
      <c r="C240" s="35" t="s">
        <v>222</v>
      </c>
      <c r="D240" s="40">
        <v>2</v>
      </c>
      <c r="E240" s="123">
        <v>135.83000000000001</v>
      </c>
      <c r="F240" s="129">
        <f>D240*E240</f>
        <v>271.66000000000003</v>
      </c>
      <c r="G240" s="40">
        <v>2</v>
      </c>
      <c r="H240" s="190"/>
      <c r="I240" s="196">
        <f>G240*H240</f>
        <v>0</v>
      </c>
    </row>
    <row r="241" spans="1:9" ht="88.5">
      <c r="A241" s="22" t="s">
        <v>190</v>
      </c>
      <c r="B241" s="2" t="s">
        <v>191</v>
      </c>
      <c r="C241" s="32"/>
      <c r="D241" s="262" t="s">
        <v>233</v>
      </c>
      <c r="E241" s="98"/>
      <c r="F241" s="99"/>
      <c r="G241" s="262" t="s">
        <v>233</v>
      </c>
      <c r="H241" s="165"/>
      <c r="I241" s="166"/>
    </row>
    <row r="242" spans="1:9" ht="56.25">
      <c r="A242" s="22"/>
      <c r="B242" s="2" t="s">
        <v>192</v>
      </c>
      <c r="C242" s="32"/>
      <c r="D242" s="263"/>
      <c r="E242" s="98"/>
      <c r="F242" s="99"/>
      <c r="G242" s="263"/>
      <c r="H242" s="165"/>
      <c r="I242" s="166"/>
    </row>
    <row r="243" spans="1:9" ht="56.25">
      <c r="A243" s="22"/>
      <c r="B243" s="2" t="s">
        <v>181</v>
      </c>
      <c r="C243" s="32"/>
      <c r="D243" s="263"/>
      <c r="E243" s="98"/>
      <c r="F243" s="99"/>
      <c r="G243" s="263"/>
      <c r="H243" s="165"/>
      <c r="I243" s="166"/>
    </row>
    <row r="244" spans="1:9">
      <c r="A244" s="72"/>
      <c r="B244" s="10" t="s">
        <v>143</v>
      </c>
      <c r="C244" s="29"/>
      <c r="D244" s="263"/>
      <c r="E244" s="125"/>
      <c r="F244" s="126"/>
      <c r="G244" s="263"/>
      <c r="H244" s="192"/>
      <c r="I244" s="193"/>
    </row>
    <row r="245" spans="1:9" ht="33.75">
      <c r="A245" s="22"/>
      <c r="B245" s="2" t="s">
        <v>182</v>
      </c>
      <c r="C245" s="32"/>
      <c r="D245" s="263"/>
      <c r="E245" s="98"/>
      <c r="F245" s="99"/>
      <c r="G245" s="263"/>
      <c r="H245" s="165"/>
      <c r="I245" s="166"/>
    </row>
    <row r="246" spans="1:9" ht="45">
      <c r="A246" s="22"/>
      <c r="B246" s="2" t="s">
        <v>183</v>
      </c>
      <c r="C246" s="32"/>
      <c r="D246" s="263"/>
      <c r="E246" s="98"/>
      <c r="F246" s="99"/>
      <c r="G246" s="263"/>
      <c r="H246" s="165"/>
      <c r="I246" s="166"/>
    </row>
    <row r="247" spans="1:9" ht="56.25">
      <c r="A247" s="22"/>
      <c r="B247" s="2" t="s">
        <v>184</v>
      </c>
      <c r="C247" s="32"/>
      <c r="D247" s="263"/>
      <c r="E247" s="98"/>
      <c r="F247" s="99"/>
      <c r="G247" s="263"/>
      <c r="H247" s="165"/>
      <c r="I247" s="166"/>
    </row>
    <row r="248" spans="1:9">
      <c r="A248" s="72"/>
      <c r="B248" s="10" t="s">
        <v>185</v>
      </c>
      <c r="C248" s="29"/>
      <c r="D248" s="263"/>
      <c r="E248" s="125"/>
      <c r="F248" s="126"/>
      <c r="G248" s="263"/>
      <c r="H248" s="192"/>
      <c r="I248" s="193"/>
    </row>
    <row r="249" spans="1:9" ht="33.75">
      <c r="A249" s="22"/>
      <c r="B249" s="2" t="s">
        <v>186</v>
      </c>
      <c r="C249" s="32"/>
      <c r="D249" s="263"/>
      <c r="E249" s="98"/>
      <c r="F249" s="99"/>
      <c r="G249" s="263"/>
      <c r="H249" s="165"/>
      <c r="I249" s="166"/>
    </row>
    <row r="250" spans="1:9" ht="45">
      <c r="A250" s="22"/>
      <c r="B250" s="2" t="s">
        <v>193</v>
      </c>
      <c r="C250" s="32"/>
      <c r="D250" s="263"/>
      <c r="E250" s="98"/>
      <c r="F250" s="99"/>
      <c r="G250" s="263"/>
      <c r="H250" s="165"/>
      <c r="I250" s="166"/>
    </row>
    <row r="251" spans="1:9" ht="69" customHeight="1">
      <c r="A251" s="22"/>
      <c r="B251" s="306" t="s">
        <v>273</v>
      </c>
      <c r="C251" s="32"/>
      <c r="D251" s="264"/>
      <c r="E251" s="98"/>
      <c r="F251" s="99"/>
      <c r="G251" s="264"/>
      <c r="H251" s="165"/>
      <c r="I251" s="166"/>
    </row>
    <row r="252" spans="1:9">
      <c r="A252" s="72"/>
      <c r="B252" s="6" t="s">
        <v>33</v>
      </c>
      <c r="C252" s="35" t="s">
        <v>222</v>
      </c>
      <c r="D252" s="40">
        <v>11</v>
      </c>
      <c r="E252" s="123">
        <v>129.44999999999999</v>
      </c>
      <c r="F252" s="124">
        <f>D252*E252</f>
        <v>1423.9499999999998</v>
      </c>
      <c r="G252" s="40">
        <v>11</v>
      </c>
      <c r="H252" s="190"/>
      <c r="I252" s="191">
        <f>G252*H252</f>
        <v>0</v>
      </c>
    </row>
    <row r="253" spans="1:9">
      <c r="A253" s="75"/>
      <c r="B253" s="11"/>
      <c r="C253" s="31"/>
      <c r="D253" s="36"/>
      <c r="E253" s="121"/>
      <c r="F253" s="127"/>
      <c r="G253" s="36"/>
      <c r="H253" s="188"/>
      <c r="I253" s="194"/>
    </row>
    <row r="254" spans="1:9">
      <c r="A254" s="76"/>
      <c r="B254" s="20" t="s">
        <v>30</v>
      </c>
      <c r="C254" s="30"/>
      <c r="D254" s="41"/>
      <c r="E254" s="112"/>
      <c r="F254" s="110">
        <f>F252+F240</f>
        <v>1695.61</v>
      </c>
      <c r="G254" s="41"/>
      <c r="H254" s="179"/>
      <c r="I254" s="177">
        <f>I252+I240</f>
        <v>0</v>
      </c>
    </row>
    <row r="255" spans="1:9">
      <c r="A255" s="236" t="s">
        <v>0</v>
      </c>
      <c r="B255" s="242" t="s">
        <v>1</v>
      </c>
      <c r="C255" s="244" t="s">
        <v>216</v>
      </c>
      <c r="D255" s="246" t="s">
        <v>217</v>
      </c>
      <c r="E255" s="113" t="s">
        <v>219</v>
      </c>
      <c r="F255" s="114" t="s">
        <v>220</v>
      </c>
      <c r="G255" s="246" t="s">
        <v>217</v>
      </c>
      <c r="H255" s="180" t="s">
        <v>219</v>
      </c>
      <c r="I255" s="181" t="s">
        <v>220</v>
      </c>
    </row>
    <row r="256" spans="1:9">
      <c r="A256" s="241"/>
      <c r="B256" s="243" t="s">
        <v>2</v>
      </c>
      <c r="C256" s="245"/>
      <c r="D256" s="247"/>
      <c r="E256" s="94"/>
      <c r="F256" s="115">
        <f>F254+F237</f>
        <v>54576.55</v>
      </c>
      <c r="G256" s="247"/>
      <c r="H256" s="161"/>
      <c r="I256" s="182">
        <f>I254+I237</f>
        <v>0</v>
      </c>
    </row>
    <row r="257" spans="1:9" ht="327.75" customHeight="1">
      <c r="A257" s="255" t="s">
        <v>194</v>
      </c>
      <c r="B257" s="256" t="s">
        <v>195</v>
      </c>
      <c r="C257" s="248"/>
      <c r="D257" s="46">
        <v>2</v>
      </c>
      <c r="E257" s="130" t="s">
        <v>241</v>
      </c>
      <c r="F257" s="131"/>
      <c r="G257" s="46">
        <v>2</v>
      </c>
      <c r="H257" s="197"/>
      <c r="I257" s="198"/>
    </row>
    <row r="258" spans="1:9" ht="11.25" customHeight="1">
      <c r="A258" s="254"/>
      <c r="B258" s="237"/>
      <c r="C258" s="249"/>
      <c r="D258" s="40">
        <v>2</v>
      </c>
      <c r="E258" s="132">
        <v>149.9</v>
      </c>
      <c r="F258" s="126">
        <f>D258*E258</f>
        <v>299.8</v>
      </c>
      <c r="G258" s="40">
        <v>2</v>
      </c>
      <c r="H258" s="199"/>
      <c r="I258" s="193">
        <f>G258*H258</f>
        <v>0</v>
      </c>
    </row>
    <row r="259" spans="1:9" ht="149.25" customHeight="1">
      <c r="A259" s="254" t="s">
        <v>196</v>
      </c>
      <c r="B259" s="237" t="s">
        <v>197</v>
      </c>
      <c r="C259" s="265" t="s">
        <v>223</v>
      </c>
      <c r="D259" s="50" t="s">
        <v>234</v>
      </c>
      <c r="E259" s="132"/>
      <c r="F259" s="126"/>
      <c r="G259" s="50" t="s">
        <v>234</v>
      </c>
      <c r="H259" s="199"/>
      <c r="I259" s="193"/>
    </row>
    <row r="260" spans="1:9">
      <c r="A260" s="254"/>
      <c r="B260" s="237"/>
      <c r="C260" s="265"/>
      <c r="D260" s="40">
        <v>32</v>
      </c>
      <c r="E260" s="132">
        <v>101.6</v>
      </c>
      <c r="F260" s="126">
        <f>D260*E260</f>
        <v>3251.2</v>
      </c>
      <c r="G260" s="40">
        <v>32</v>
      </c>
      <c r="H260" s="199"/>
      <c r="I260" s="193">
        <f>G260*H260</f>
        <v>0</v>
      </c>
    </row>
    <row r="261" spans="1:9" ht="27.75" customHeight="1">
      <c r="A261" s="22" t="s">
        <v>198</v>
      </c>
      <c r="B261" s="2" t="s">
        <v>199</v>
      </c>
      <c r="C261" s="32"/>
      <c r="D261" s="259"/>
      <c r="E261" s="132"/>
      <c r="F261" s="126"/>
      <c r="G261" s="259"/>
      <c r="H261" s="199"/>
      <c r="I261" s="193"/>
    </row>
    <row r="262" spans="1:9" ht="144" customHeight="1">
      <c r="A262" s="22"/>
      <c r="B262" s="2" t="s">
        <v>200</v>
      </c>
      <c r="C262" s="32"/>
      <c r="D262" s="260"/>
      <c r="E262" s="132"/>
      <c r="F262" s="126"/>
      <c r="G262" s="260"/>
      <c r="H262" s="199"/>
      <c r="I262" s="193"/>
    </row>
    <row r="263" spans="1:9">
      <c r="A263" s="71"/>
      <c r="B263" s="19" t="s">
        <v>30</v>
      </c>
      <c r="C263" s="25"/>
      <c r="D263" s="40">
        <v>1</v>
      </c>
      <c r="E263" s="94"/>
      <c r="F263" s="93">
        <f>F260+F258</f>
        <v>3551</v>
      </c>
      <c r="G263" s="40">
        <v>1</v>
      </c>
      <c r="H263" s="161"/>
      <c r="I263" s="160">
        <f>I260+I258</f>
        <v>0</v>
      </c>
    </row>
    <row r="264" spans="1:9">
      <c r="A264" s="255"/>
      <c r="B264" s="256" t="s">
        <v>201</v>
      </c>
      <c r="C264" s="230" t="s">
        <v>213</v>
      </c>
      <c r="D264" s="40">
        <v>1</v>
      </c>
      <c r="E264" s="268">
        <v>1920.13</v>
      </c>
      <c r="F264" s="271">
        <f>D264*E264</f>
        <v>1920.13</v>
      </c>
      <c r="G264" s="40">
        <v>1</v>
      </c>
      <c r="H264" s="292"/>
      <c r="I264" s="295">
        <f>G264*H264</f>
        <v>0</v>
      </c>
    </row>
    <row r="265" spans="1:9">
      <c r="A265" s="254"/>
      <c r="B265" s="237"/>
      <c r="C265" s="244"/>
      <c r="D265" s="238"/>
      <c r="E265" s="269"/>
      <c r="F265" s="272"/>
      <c r="G265" s="238"/>
      <c r="H265" s="293"/>
      <c r="I265" s="296"/>
    </row>
    <row r="266" spans="1:9">
      <c r="A266" s="254"/>
      <c r="B266" s="237"/>
      <c r="C266" s="244"/>
      <c r="D266" s="239"/>
      <c r="E266" s="269"/>
      <c r="F266" s="271">
        <f>F264+F263</f>
        <v>5471.13</v>
      </c>
      <c r="G266" s="239"/>
      <c r="H266" s="293"/>
      <c r="I266" s="295">
        <f>I264+I263</f>
        <v>0</v>
      </c>
    </row>
    <row r="267" spans="1:9">
      <c r="A267" s="266"/>
      <c r="B267" s="267"/>
      <c r="C267" s="231"/>
      <c r="D267" s="240"/>
      <c r="E267" s="270"/>
      <c r="F267" s="272"/>
      <c r="G267" s="240"/>
      <c r="H267" s="294"/>
      <c r="I267" s="296"/>
    </row>
    <row r="268" spans="1:9" s="70" customFormat="1">
      <c r="A268" s="318"/>
      <c r="B268" s="319" t="s">
        <v>263</v>
      </c>
      <c r="C268" s="320"/>
      <c r="D268" s="321"/>
      <c r="E268" s="322"/>
      <c r="F268" s="133">
        <f>F266+F256</f>
        <v>60047.68</v>
      </c>
      <c r="G268" s="321"/>
      <c r="H268" s="323"/>
      <c r="I268" s="200">
        <f>I266+I256</f>
        <v>0</v>
      </c>
    </row>
    <row r="269" spans="1:9" ht="72.75" customHeight="1">
      <c r="A269" s="76" t="s">
        <v>293</v>
      </c>
      <c r="B269" s="89" t="s">
        <v>295</v>
      </c>
      <c r="C269" s="30"/>
      <c r="D269" s="46">
        <v>3</v>
      </c>
      <c r="E269" s="116" t="s">
        <v>242</v>
      </c>
      <c r="F269" s="117"/>
      <c r="G269" s="46">
        <v>3</v>
      </c>
      <c r="H269" s="183"/>
      <c r="I269" s="184"/>
    </row>
    <row r="270" spans="1:9" ht="20.25" customHeight="1">
      <c r="A270" s="309" t="s">
        <v>294</v>
      </c>
      <c r="B270" s="310" t="s">
        <v>296</v>
      </c>
      <c r="C270" s="302"/>
      <c r="D270" s="40">
        <v>3</v>
      </c>
      <c r="E270" s="118">
        <v>336.26</v>
      </c>
      <c r="F270" s="99">
        <f>D270*E270</f>
        <v>1008.78</v>
      </c>
      <c r="G270" s="40">
        <v>3</v>
      </c>
      <c r="H270" s="185"/>
      <c r="I270" s="166">
        <f>G270*H270</f>
        <v>0</v>
      </c>
    </row>
    <row r="271" spans="1:9" ht="48.75" customHeight="1">
      <c r="A271" s="87" t="s">
        <v>274</v>
      </c>
      <c r="B271" s="28" t="s">
        <v>297</v>
      </c>
      <c r="C271" s="303"/>
      <c r="D271" s="46">
        <v>2</v>
      </c>
      <c r="E271" s="118"/>
      <c r="F271" s="99"/>
      <c r="G271" s="46">
        <v>2</v>
      </c>
      <c r="H271" s="185"/>
      <c r="I271" s="166"/>
    </row>
    <row r="272" spans="1:9">
      <c r="A272" s="87" t="s">
        <v>275</v>
      </c>
      <c r="B272" s="87" t="s">
        <v>296</v>
      </c>
      <c r="C272" s="303"/>
      <c r="D272" s="40">
        <v>2</v>
      </c>
      <c r="E272" s="118">
        <v>586.36</v>
      </c>
      <c r="F272" s="99">
        <f>D272*E272</f>
        <v>1172.72</v>
      </c>
      <c r="G272" s="40">
        <v>2</v>
      </c>
      <c r="H272" s="185"/>
      <c r="I272" s="166">
        <f>G272*H272</f>
        <v>0</v>
      </c>
    </row>
    <row r="273" spans="1:9" ht="51">
      <c r="A273" s="87" t="s">
        <v>276</v>
      </c>
      <c r="B273" s="28" t="s">
        <v>298</v>
      </c>
      <c r="C273" s="303"/>
      <c r="D273" s="46">
        <v>2</v>
      </c>
      <c r="E273" s="118"/>
      <c r="F273" s="99"/>
      <c r="G273" s="46">
        <v>2</v>
      </c>
      <c r="H273" s="185"/>
      <c r="I273" s="166"/>
    </row>
    <row r="274" spans="1:9">
      <c r="A274" s="87" t="s">
        <v>277</v>
      </c>
      <c r="B274" s="28" t="s">
        <v>296</v>
      </c>
      <c r="C274" s="303"/>
      <c r="D274" s="40">
        <v>2</v>
      </c>
      <c r="E274" s="118">
        <v>897.09</v>
      </c>
      <c r="F274" s="99">
        <f>D274*E274</f>
        <v>1794.18</v>
      </c>
      <c r="G274" s="40">
        <v>2</v>
      </c>
      <c r="H274" s="185"/>
      <c r="I274" s="166">
        <f>G274*H274</f>
        <v>0</v>
      </c>
    </row>
    <row r="275" spans="1:9" ht="63.75">
      <c r="A275" s="87" t="s">
        <v>278</v>
      </c>
      <c r="B275" s="28" t="s">
        <v>299</v>
      </c>
      <c r="C275" s="303"/>
      <c r="D275" s="46">
        <v>40</v>
      </c>
      <c r="E275" s="118"/>
      <c r="F275" s="99"/>
      <c r="G275" s="46">
        <v>40</v>
      </c>
      <c r="H275" s="185"/>
      <c r="I275" s="166"/>
    </row>
    <row r="276" spans="1:9">
      <c r="A276" s="87" t="s">
        <v>279</v>
      </c>
      <c r="B276" s="87" t="s">
        <v>296</v>
      </c>
      <c r="C276" s="303"/>
      <c r="D276" s="40">
        <v>40</v>
      </c>
      <c r="E276" s="118">
        <v>216.32</v>
      </c>
      <c r="F276" s="99">
        <f>D276*E276</f>
        <v>8652.7999999999993</v>
      </c>
      <c r="G276" s="40">
        <v>40</v>
      </c>
      <c r="H276" s="185"/>
      <c r="I276" s="166">
        <f>G276*H276</f>
        <v>0</v>
      </c>
    </row>
    <row r="277" spans="1:9" ht="63.75">
      <c r="A277" s="87" t="s">
        <v>280</v>
      </c>
      <c r="B277" s="28" t="s">
        <v>300</v>
      </c>
      <c r="C277" s="303"/>
      <c r="D277" s="46">
        <v>40</v>
      </c>
      <c r="E277" s="118"/>
      <c r="F277" s="99"/>
      <c r="G277" s="46">
        <v>40</v>
      </c>
      <c r="H277" s="185"/>
      <c r="I277" s="166"/>
    </row>
    <row r="278" spans="1:9">
      <c r="A278" s="87" t="s">
        <v>281</v>
      </c>
      <c r="B278" s="87" t="s">
        <v>296</v>
      </c>
      <c r="C278" s="303"/>
      <c r="D278" s="40">
        <v>40</v>
      </c>
      <c r="E278" s="118">
        <v>49.38</v>
      </c>
      <c r="F278" s="99">
        <f>D278*E278</f>
        <v>1975.2</v>
      </c>
      <c r="G278" s="40">
        <v>40</v>
      </c>
      <c r="H278" s="185"/>
      <c r="I278" s="166">
        <f>G278*H278</f>
        <v>0</v>
      </c>
    </row>
    <row r="279" spans="1:9" ht="63.75">
      <c r="A279" s="87" t="s">
        <v>282</v>
      </c>
      <c r="B279" s="28" t="s">
        <v>301</v>
      </c>
      <c r="C279" s="303"/>
      <c r="D279" s="46">
        <v>12</v>
      </c>
      <c r="E279" s="118"/>
      <c r="F279" s="99"/>
      <c r="G279" s="46">
        <v>12</v>
      </c>
      <c r="H279" s="185"/>
      <c r="I279" s="166"/>
    </row>
    <row r="280" spans="1:9">
      <c r="A280" s="87" t="s">
        <v>283</v>
      </c>
      <c r="B280" s="87" t="s">
        <v>296</v>
      </c>
      <c r="C280" s="303"/>
      <c r="D280" s="40">
        <v>12</v>
      </c>
      <c r="E280" s="118">
        <v>208</v>
      </c>
      <c r="F280" s="99">
        <f>D280*E280</f>
        <v>2496</v>
      </c>
      <c r="G280" s="40">
        <v>12</v>
      </c>
      <c r="H280" s="185"/>
      <c r="I280" s="166">
        <f>G280*H280</f>
        <v>0</v>
      </c>
    </row>
    <row r="281" spans="1:9" ht="63.75">
      <c r="A281" s="81" t="s">
        <v>284</v>
      </c>
      <c r="B281" s="28" t="s">
        <v>302</v>
      </c>
      <c r="C281" s="303"/>
      <c r="D281" s="46">
        <v>4</v>
      </c>
      <c r="E281" s="118"/>
      <c r="F281" s="99"/>
      <c r="G281" s="46">
        <v>4</v>
      </c>
      <c r="H281" s="185"/>
      <c r="I281" s="166"/>
    </row>
    <row r="282" spans="1:9">
      <c r="A282" s="87" t="s">
        <v>285</v>
      </c>
      <c r="B282" s="87" t="s">
        <v>291</v>
      </c>
      <c r="C282" s="303"/>
      <c r="D282" s="40">
        <v>4</v>
      </c>
      <c r="E282" s="118">
        <v>522.41</v>
      </c>
      <c r="F282" s="99">
        <f>D282*E282</f>
        <v>2089.64</v>
      </c>
      <c r="G282" s="40">
        <v>4</v>
      </c>
      <c r="H282" s="185"/>
      <c r="I282" s="166">
        <f>G282*H282</f>
        <v>0</v>
      </c>
    </row>
    <row r="283" spans="1:9" ht="44.25" customHeight="1">
      <c r="A283" s="87" t="s">
        <v>286</v>
      </c>
      <c r="B283" s="28" t="s">
        <v>303</v>
      </c>
      <c r="C283" s="303"/>
      <c r="D283" s="46">
        <v>4</v>
      </c>
      <c r="E283" s="118"/>
      <c r="F283" s="99"/>
      <c r="G283" s="46">
        <v>4</v>
      </c>
      <c r="H283" s="185"/>
      <c r="I283" s="166"/>
    </row>
    <row r="284" spans="1:9">
      <c r="A284" s="87" t="s">
        <v>287</v>
      </c>
      <c r="B284" s="87" t="s">
        <v>296</v>
      </c>
      <c r="C284" s="303"/>
      <c r="D284" s="40">
        <v>4</v>
      </c>
      <c r="E284" s="118">
        <v>350.15</v>
      </c>
      <c r="F284" s="99">
        <f>D284*E284</f>
        <v>1400.6</v>
      </c>
      <c r="G284" s="40">
        <v>4</v>
      </c>
      <c r="H284" s="185"/>
      <c r="I284" s="166">
        <f>G284*H284</f>
        <v>0</v>
      </c>
    </row>
    <row r="285" spans="1:9" ht="42.75" customHeight="1">
      <c r="A285" s="88" t="s">
        <v>288</v>
      </c>
      <c r="B285" s="28" t="s">
        <v>292</v>
      </c>
      <c r="C285" s="303"/>
      <c r="D285" s="51"/>
      <c r="E285" s="119"/>
      <c r="F285" s="108"/>
      <c r="G285" s="51"/>
      <c r="H285" s="186"/>
      <c r="I285" s="175"/>
    </row>
    <row r="286" spans="1:9" ht="17.25" customHeight="1">
      <c r="A286" s="76" t="s">
        <v>289</v>
      </c>
      <c r="B286" s="88"/>
      <c r="C286" s="304"/>
    </row>
    <row r="287" spans="1:9">
      <c r="B287" s="89" t="s">
        <v>30</v>
      </c>
      <c r="C287" s="30"/>
      <c r="D287" s="41"/>
      <c r="E287" s="112"/>
      <c r="F287" s="110">
        <f>F270+F272+F274+F276+F278+F280+F282+F284</f>
        <v>20589.919999999998</v>
      </c>
      <c r="G287" s="41"/>
      <c r="H287" s="179"/>
      <c r="I287" s="177">
        <f>I270+I272+I274+I276+I278+I280+I282+I284</f>
        <v>0</v>
      </c>
    </row>
    <row r="288" spans="1:9">
      <c r="A288" s="75"/>
      <c r="B288" s="91" t="s">
        <v>2</v>
      </c>
      <c r="C288" s="31"/>
      <c r="D288" s="49"/>
      <c r="E288" s="121"/>
      <c r="F288" s="122">
        <f>F268+F287</f>
        <v>80637.600000000006</v>
      </c>
      <c r="G288" s="49"/>
      <c r="H288" s="188"/>
      <c r="I288" s="189">
        <f>I268+I287</f>
        <v>0</v>
      </c>
    </row>
    <row r="289" spans="1:9" ht="21.75" customHeight="1">
      <c r="A289" s="72"/>
      <c r="B289" s="90" t="s">
        <v>290</v>
      </c>
      <c r="C289" s="29"/>
      <c r="D289" s="52">
        <v>2</v>
      </c>
      <c r="E289" s="116" t="s">
        <v>243</v>
      </c>
      <c r="F289" s="117"/>
      <c r="G289" s="52">
        <v>2</v>
      </c>
      <c r="H289" s="183" t="s">
        <v>243</v>
      </c>
      <c r="I289" s="184"/>
    </row>
    <row r="290" spans="1:9">
      <c r="A290" s="72"/>
      <c r="B290" s="90" t="s">
        <v>291</v>
      </c>
      <c r="C290" s="29"/>
      <c r="D290" s="40">
        <v>2</v>
      </c>
      <c r="E290" s="311">
        <v>630.5</v>
      </c>
      <c r="F290" s="312">
        <f>D290*E290</f>
        <v>1261</v>
      </c>
      <c r="G290" s="313">
        <v>2</v>
      </c>
      <c r="H290" s="314"/>
      <c r="I290" s="315">
        <f>G290*H290</f>
        <v>0</v>
      </c>
    </row>
    <row r="291" spans="1:9" ht="46.5" customHeight="1">
      <c r="A291" s="309" t="s">
        <v>308</v>
      </c>
      <c r="B291" s="310" t="s">
        <v>312</v>
      </c>
      <c r="C291" s="248"/>
      <c r="D291" s="46">
        <v>2</v>
      </c>
      <c r="E291" s="118"/>
      <c r="F291" s="99"/>
      <c r="G291" s="46">
        <v>2</v>
      </c>
      <c r="H291" s="185"/>
      <c r="I291" s="166"/>
    </row>
    <row r="292" spans="1:9" ht="15.75" customHeight="1">
      <c r="A292" s="316"/>
      <c r="B292" s="317" t="s">
        <v>296</v>
      </c>
      <c r="C292" s="249"/>
      <c r="D292" s="40">
        <v>2</v>
      </c>
      <c r="E292" s="118">
        <v>383.33</v>
      </c>
      <c r="F292" s="99">
        <f>D292*E292</f>
        <v>766.66</v>
      </c>
      <c r="G292" s="40">
        <v>2</v>
      </c>
      <c r="H292" s="185"/>
      <c r="I292" s="166">
        <f>G292*H292</f>
        <v>0</v>
      </c>
    </row>
    <row r="293" spans="1:9" ht="54.75" customHeight="1">
      <c r="A293" s="87" t="s">
        <v>304</v>
      </c>
      <c r="B293" s="28" t="s">
        <v>311</v>
      </c>
      <c r="C293" s="249"/>
      <c r="D293" s="46">
        <v>10</v>
      </c>
      <c r="E293" s="118"/>
      <c r="F293" s="99"/>
      <c r="G293" s="46">
        <v>10</v>
      </c>
      <c r="H293" s="185"/>
      <c r="I293" s="166"/>
    </row>
    <row r="294" spans="1:9">
      <c r="A294" s="87" t="s">
        <v>305</v>
      </c>
      <c r="B294" s="87" t="s">
        <v>296</v>
      </c>
      <c r="C294" s="249"/>
      <c r="D294" s="40">
        <v>10</v>
      </c>
      <c r="E294" s="118">
        <v>333.56</v>
      </c>
      <c r="F294" s="99">
        <f>D294*E294</f>
        <v>3335.6</v>
      </c>
      <c r="G294" s="40">
        <v>10</v>
      </c>
      <c r="H294" s="185"/>
      <c r="I294" s="166">
        <f>G294*H294</f>
        <v>0</v>
      </c>
    </row>
    <row r="295" spans="1:9" ht="51">
      <c r="A295" s="87" t="s">
        <v>306</v>
      </c>
      <c r="B295" s="28" t="s">
        <v>313</v>
      </c>
      <c r="C295" s="249"/>
      <c r="D295" s="46">
        <v>2</v>
      </c>
      <c r="E295" s="118"/>
      <c r="F295" s="99"/>
      <c r="G295" s="46">
        <v>2</v>
      </c>
      <c r="H295" s="185"/>
      <c r="I295" s="166"/>
    </row>
    <row r="296" spans="1:9">
      <c r="A296" s="87" t="s">
        <v>307</v>
      </c>
      <c r="B296" s="28" t="s">
        <v>296</v>
      </c>
      <c r="C296" s="249"/>
      <c r="D296" s="40">
        <v>2</v>
      </c>
      <c r="E296" s="118">
        <v>385.51</v>
      </c>
      <c r="F296" s="99">
        <f>D296*E296</f>
        <v>771.02</v>
      </c>
      <c r="G296" s="40">
        <v>2</v>
      </c>
      <c r="H296" s="185"/>
      <c r="I296" s="166">
        <f>G296*H296</f>
        <v>0</v>
      </c>
    </row>
    <row r="297" spans="1:9" ht="63.75">
      <c r="A297" s="81" t="s">
        <v>309</v>
      </c>
      <c r="B297" s="28" t="s">
        <v>314</v>
      </c>
      <c r="C297" s="249"/>
      <c r="D297" s="46">
        <v>2</v>
      </c>
      <c r="E297" s="118"/>
      <c r="F297" s="99"/>
      <c r="G297" s="46">
        <v>2</v>
      </c>
      <c r="H297" s="185"/>
      <c r="I297" s="166"/>
    </row>
    <row r="298" spans="1:9">
      <c r="A298" s="87" t="s">
        <v>310</v>
      </c>
      <c r="B298" s="28" t="s">
        <v>296</v>
      </c>
      <c r="C298" s="249"/>
      <c r="D298" s="40">
        <v>2</v>
      </c>
      <c r="E298" s="118">
        <v>31.8</v>
      </c>
      <c r="F298" s="99">
        <f>D298*E298</f>
        <v>63.6</v>
      </c>
      <c r="G298" s="40">
        <v>2</v>
      </c>
      <c r="H298" s="185"/>
      <c r="I298" s="166">
        <f>G298*H298</f>
        <v>0</v>
      </c>
    </row>
    <row r="299" spans="1:9" ht="21.75" customHeight="1">
      <c r="A299" s="87"/>
      <c r="B299" s="28" t="s">
        <v>315</v>
      </c>
      <c r="C299" s="249"/>
      <c r="D299" s="238"/>
      <c r="E299" s="118"/>
      <c r="F299" s="108"/>
      <c r="G299" s="238"/>
      <c r="H299" s="185"/>
      <c r="I299" s="175"/>
    </row>
    <row r="300" spans="1:9">
      <c r="A300" s="87"/>
      <c r="B300" s="87"/>
      <c r="C300" s="249"/>
      <c r="D300" s="240"/>
      <c r="E300" s="119"/>
      <c r="F300" s="93">
        <f>F298+F296+F294+F292+F290</f>
        <v>6197.88</v>
      </c>
      <c r="G300" s="240"/>
      <c r="H300" s="186"/>
      <c r="I300" s="160">
        <f>I298+I296+I294+I292+I287</f>
        <v>0</v>
      </c>
    </row>
    <row r="301" spans="1:9">
      <c r="A301" s="87"/>
      <c r="B301" s="87"/>
      <c r="C301" s="249"/>
      <c r="D301" s="41"/>
      <c r="E301" s="112"/>
      <c r="F301" s="133">
        <f>F300+F287</f>
        <v>26787.8</v>
      </c>
      <c r="G301" s="41"/>
      <c r="H301" s="179"/>
      <c r="I301" s="200">
        <f>I300+I285</f>
        <v>0</v>
      </c>
    </row>
    <row r="302" spans="1:9">
      <c r="A302" s="87"/>
      <c r="B302" s="87"/>
      <c r="C302" s="249"/>
      <c r="D302" s="238"/>
      <c r="E302" s="118"/>
      <c r="F302" s="108"/>
      <c r="G302" s="238"/>
      <c r="H302" s="185"/>
      <c r="I302" s="175"/>
    </row>
    <row r="303" spans="1:9">
      <c r="A303" s="88"/>
      <c r="B303" s="88"/>
      <c r="C303" s="250"/>
      <c r="D303" s="240"/>
      <c r="E303" s="119"/>
      <c r="F303" s="93"/>
      <c r="G303" s="240"/>
      <c r="H303" s="186"/>
      <c r="I303" s="160">
        <f>I301+I299+I297+I295+I290</f>
        <v>0</v>
      </c>
    </row>
    <row r="304" spans="1:9">
      <c r="A304" s="76"/>
      <c r="B304" s="20" t="s">
        <v>30</v>
      </c>
      <c r="C304" s="30"/>
      <c r="D304" s="41"/>
      <c r="E304" s="112"/>
      <c r="F304" s="133">
        <f>F300+F288</f>
        <v>86835.48000000001</v>
      </c>
      <c r="G304" s="41"/>
      <c r="H304" s="179"/>
      <c r="I304" s="200">
        <f>I303+I288</f>
        <v>0</v>
      </c>
    </row>
    <row r="305" spans="1:9" ht="12.75" customHeight="1">
      <c r="A305" s="255" t="s">
        <v>202</v>
      </c>
      <c r="B305" s="256" t="s">
        <v>203</v>
      </c>
      <c r="C305" s="248" t="s">
        <v>235</v>
      </c>
      <c r="D305" s="46">
        <v>1</v>
      </c>
      <c r="E305" s="116" t="s">
        <v>244</v>
      </c>
      <c r="F305" s="117"/>
      <c r="G305" s="46">
        <v>1</v>
      </c>
      <c r="H305" s="183"/>
      <c r="I305" s="184"/>
    </row>
    <row r="306" spans="1:9">
      <c r="A306" s="254"/>
      <c r="B306" s="237"/>
      <c r="C306" s="249"/>
      <c r="D306" s="40">
        <v>1</v>
      </c>
      <c r="E306" s="118">
        <v>1540.2</v>
      </c>
      <c r="F306" s="99">
        <f>D306*E306</f>
        <v>1540.2</v>
      </c>
      <c r="G306" s="40">
        <v>1</v>
      </c>
      <c r="H306" s="185"/>
      <c r="I306" s="166">
        <f>G306*H306</f>
        <v>0</v>
      </c>
    </row>
    <row r="307" spans="1:9">
      <c r="A307" s="254"/>
      <c r="B307" s="237"/>
      <c r="C307" s="249"/>
      <c r="D307" s="46">
        <v>1</v>
      </c>
      <c r="E307" s="118"/>
      <c r="F307" s="99"/>
      <c r="G307" s="46">
        <v>1</v>
      </c>
      <c r="H307" s="185"/>
      <c r="I307" s="166"/>
    </row>
    <row r="308" spans="1:9">
      <c r="A308" s="254"/>
      <c r="B308" s="237"/>
      <c r="C308" s="249"/>
      <c r="D308" s="40">
        <v>1</v>
      </c>
      <c r="E308" s="118">
        <v>621.48</v>
      </c>
      <c r="F308" s="99">
        <f>D308*E308</f>
        <v>621.48</v>
      </c>
      <c r="G308" s="40">
        <v>1</v>
      </c>
      <c r="H308" s="185"/>
      <c r="I308" s="166">
        <f>G308*H308</f>
        <v>0</v>
      </c>
    </row>
    <row r="309" spans="1:9">
      <c r="A309" s="254"/>
      <c r="B309" s="237"/>
      <c r="C309" s="249"/>
      <c r="D309" s="46">
        <v>1</v>
      </c>
      <c r="E309" s="118"/>
      <c r="F309" s="99"/>
      <c r="G309" s="46">
        <v>1</v>
      </c>
      <c r="H309" s="185"/>
      <c r="I309" s="166"/>
    </row>
    <row r="310" spans="1:9">
      <c r="A310" s="254"/>
      <c r="B310" s="237"/>
      <c r="C310" s="249"/>
      <c r="D310" s="40">
        <v>1</v>
      </c>
      <c r="E310" s="118">
        <v>417.32</v>
      </c>
      <c r="F310" s="99">
        <f>D310*E310</f>
        <v>417.32</v>
      </c>
      <c r="G310" s="40">
        <v>1</v>
      </c>
      <c r="H310" s="185"/>
      <c r="I310" s="166">
        <f>G310*H310</f>
        <v>0</v>
      </c>
    </row>
    <row r="311" spans="1:9">
      <c r="A311" s="254"/>
      <c r="B311" s="237"/>
      <c r="C311" s="249"/>
      <c r="D311" s="46">
        <v>3</v>
      </c>
      <c r="E311" s="118"/>
      <c r="F311" s="99"/>
      <c r="G311" s="46">
        <v>3</v>
      </c>
      <c r="H311" s="185"/>
      <c r="I311" s="166"/>
    </row>
    <row r="312" spans="1:9">
      <c r="A312" s="254"/>
      <c r="B312" s="237"/>
      <c r="C312" s="249"/>
      <c r="D312" s="40">
        <v>3</v>
      </c>
      <c r="E312" s="118">
        <v>1200.72</v>
      </c>
      <c r="F312" s="99">
        <f>D312*E312</f>
        <v>3602.16</v>
      </c>
      <c r="G312" s="40">
        <v>3</v>
      </c>
      <c r="H312" s="185"/>
      <c r="I312" s="166">
        <f>G312*H312</f>
        <v>0</v>
      </c>
    </row>
    <row r="313" spans="1:9">
      <c r="A313" s="254"/>
      <c r="B313" s="237"/>
      <c r="C313" s="249"/>
      <c r="D313" s="238"/>
      <c r="E313" s="118"/>
      <c r="F313" s="108"/>
      <c r="G313" s="238"/>
      <c r="H313" s="185"/>
      <c r="I313" s="175"/>
    </row>
    <row r="314" spans="1:9">
      <c r="A314" s="266"/>
      <c r="B314" s="267"/>
      <c r="C314" s="250"/>
      <c r="D314" s="240"/>
      <c r="E314" s="119"/>
      <c r="F314" s="93">
        <f>F312+F310+F308+F306</f>
        <v>6181.16</v>
      </c>
      <c r="G314" s="240"/>
      <c r="H314" s="186"/>
      <c r="I314" s="160">
        <f>I312+I310+I308+I306</f>
        <v>0</v>
      </c>
    </row>
    <row r="315" spans="1:9">
      <c r="A315" s="76"/>
      <c r="B315" s="20" t="s">
        <v>30</v>
      </c>
      <c r="C315" s="30"/>
      <c r="D315" s="41"/>
      <c r="E315" s="112"/>
      <c r="F315" s="133">
        <f>F314+F304</f>
        <v>93016.640000000014</v>
      </c>
      <c r="G315" s="41"/>
      <c r="H315" s="179"/>
      <c r="I315" s="200">
        <f>I314+I304</f>
        <v>0</v>
      </c>
    </row>
    <row r="316" spans="1:9" ht="12.75" customHeight="1">
      <c r="A316" s="255" t="s">
        <v>205</v>
      </c>
      <c r="B316" s="256" t="s">
        <v>206</v>
      </c>
      <c r="C316" s="248" t="s">
        <v>236</v>
      </c>
      <c r="D316" s="46">
        <v>1</v>
      </c>
      <c r="E316" s="116" t="s">
        <v>240</v>
      </c>
      <c r="F316" s="131"/>
      <c r="G316" s="46">
        <v>1</v>
      </c>
      <c r="H316" s="183" t="s">
        <v>240</v>
      </c>
      <c r="I316" s="198"/>
    </row>
    <row r="317" spans="1:9">
      <c r="A317" s="254"/>
      <c r="B317" s="237"/>
      <c r="C317" s="249"/>
      <c r="D317" s="40">
        <v>1</v>
      </c>
      <c r="E317" s="118">
        <v>570.44000000000005</v>
      </c>
      <c r="F317" s="126">
        <f>D317*E317</f>
        <v>570.44000000000005</v>
      </c>
      <c r="G317" s="40">
        <v>1</v>
      </c>
      <c r="H317" s="185"/>
      <c r="I317" s="193">
        <f>G317*H317</f>
        <v>0</v>
      </c>
    </row>
    <row r="318" spans="1:9">
      <c r="A318" s="254"/>
      <c r="B318" s="237"/>
      <c r="C318" s="249"/>
      <c r="D318" s="46">
        <v>2</v>
      </c>
      <c r="E318" s="118"/>
      <c r="F318" s="126"/>
      <c r="G318" s="46">
        <v>2</v>
      </c>
      <c r="H318" s="185"/>
      <c r="I318" s="193"/>
    </row>
    <row r="319" spans="1:9">
      <c r="A319" s="254"/>
      <c r="B319" s="237"/>
      <c r="C319" s="249"/>
      <c r="D319" s="40">
        <v>2</v>
      </c>
      <c r="E319" s="118">
        <v>833.9</v>
      </c>
      <c r="F319" s="126">
        <f>D319*E319</f>
        <v>1667.8</v>
      </c>
      <c r="G319" s="40">
        <v>2</v>
      </c>
      <c r="H319" s="185"/>
      <c r="I319" s="193">
        <f>G319*H319</f>
        <v>0</v>
      </c>
    </row>
    <row r="320" spans="1:9">
      <c r="A320" s="254"/>
      <c r="B320" s="237"/>
      <c r="C320" s="249"/>
      <c r="D320" s="46">
        <v>1</v>
      </c>
      <c r="E320" s="118"/>
      <c r="F320" s="126"/>
      <c r="G320" s="46">
        <v>1</v>
      </c>
      <c r="H320" s="185"/>
      <c r="I320" s="193"/>
    </row>
    <row r="321" spans="1:9">
      <c r="A321" s="254"/>
      <c r="B321" s="237"/>
      <c r="C321" s="249"/>
      <c r="D321" s="40">
        <v>1</v>
      </c>
      <c r="E321" s="118">
        <v>423.03</v>
      </c>
      <c r="F321" s="126">
        <f>D321*E321</f>
        <v>423.03</v>
      </c>
      <c r="G321" s="40">
        <v>1</v>
      </c>
      <c r="H321" s="185"/>
      <c r="I321" s="193">
        <f>G321*H321</f>
        <v>0</v>
      </c>
    </row>
    <row r="322" spans="1:9">
      <c r="A322" s="254"/>
      <c r="B322" s="237"/>
      <c r="C322" s="249"/>
      <c r="D322" s="238"/>
      <c r="E322" s="118"/>
      <c r="F322" s="127"/>
      <c r="G322" s="238"/>
      <c r="H322" s="185"/>
      <c r="I322" s="194"/>
    </row>
    <row r="323" spans="1:9">
      <c r="A323" s="254"/>
      <c r="B323" s="237"/>
      <c r="C323" s="249"/>
      <c r="D323" s="239"/>
      <c r="E323" s="118"/>
      <c r="F323" s="110">
        <f>F321+F319+F317</f>
        <v>2661.27</v>
      </c>
      <c r="G323" s="239"/>
      <c r="H323" s="185"/>
      <c r="I323" s="177">
        <f>I321+I319+I317</f>
        <v>0</v>
      </c>
    </row>
    <row r="324" spans="1:9">
      <c r="A324" s="266"/>
      <c r="B324" s="267"/>
      <c r="C324" s="250"/>
      <c r="D324" s="240"/>
      <c r="E324" s="119"/>
      <c r="F324" s="114"/>
      <c r="G324" s="240"/>
      <c r="H324" s="186"/>
      <c r="I324" s="181"/>
    </row>
    <row r="325" spans="1:9">
      <c r="A325" s="76"/>
      <c r="B325" s="20" t="s">
        <v>30</v>
      </c>
      <c r="C325" s="30"/>
      <c r="D325" s="41"/>
      <c r="E325" s="112"/>
      <c r="F325" s="133">
        <f>F323+F315</f>
        <v>95677.910000000018</v>
      </c>
      <c r="G325" s="41"/>
      <c r="H325" s="179"/>
      <c r="I325" s="200" t="e">
        <f>I323+#REF!</f>
        <v>#REF!</v>
      </c>
    </row>
    <row r="326" spans="1:9" ht="12.75" customHeight="1">
      <c r="A326" s="255" t="s">
        <v>207</v>
      </c>
      <c r="B326" s="256" t="s">
        <v>208</v>
      </c>
      <c r="C326" s="248" t="s">
        <v>237</v>
      </c>
      <c r="D326" s="46">
        <v>1</v>
      </c>
      <c r="E326" s="116" t="s">
        <v>241</v>
      </c>
      <c r="F326" s="131"/>
      <c r="G326" s="46">
        <v>1</v>
      </c>
      <c r="H326" s="183" t="s">
        <v>241</v>
      </c>
      <c r="I326" s="198"/>
    </row>
    <row r="327" spans="1:9">
      <c r="A327" s="254"/>
      <c r="B327" s="237"/>
      <c r="C327" s="249"/>
      <c r="D327" s="40">
        <v>1</v>
      </c>
      <c r="E327" s="118">
        <v>4642.34</v>
      </c>
      <c r="F327" s="126">
        <f>D327*E327</f>
        <v>4642.34</v>
      </c>
      <c r="G327" s="40">
        <v>1</v>
      </c>
      <c r="H327" s="185"/>
      <c r="I327" s="193">
        <f>G327*H327</f>
        <v>0</v>
      </c>
    </row>
    <row r="328" spans="1:9">
      <c r="A328" s="254"/>
      <c r="B328" s="237"/>
      <c r="C328" s="249"/>
      <c r="D328" s="46">
        <v>1</v>
      </c>
      <c r="E328" s="118"/>
      <c r="F328" s="126"/>
      <c r="G328" s="46">
        <v>1</v>
      </c>
      <c r="H328" s="185"/>
      <c r="I328" s="193"/>
    </row>
    <row r="329" spans="1:9">
      <c r="A329" s="254"/>
      <c r="B329" s="237"/>
      <c r="C329" s="249"/>
      <c r="D329" s="40">
        <v>1</v>
      </c>
      <c r="E329" s="118">
        <v>1056.78</v>
      </c>
      <c r="F329" s="126">
        <f>D329*E329</f>
        <v>1056.78</v>
      </c>
      <c r="G329" s="40">
        <v>1</v>
      </c>
      <c r="H329" s="185"/>
      <c r="I329" s="193">
        <f>G329*H329</f>
        <v>0</v>
      </c>
    </row>
    <row r="330" spans="1:9">
      <c r="A330" s="254"/>
      <c r="B330" s="237"/>
      <c r="C330" s="249"/>
      <c r="D330" s="238"/>
      <c r="E330" s="118"/>
      <c r="F330" s="127"/>
      <c r="G330" s="238"/>
      <c r="H330" s="185"/>
      <c r="I330" s="194"/>
    </row>
    <row r="331" spans="1:9">
      <c r="A331" s="254"/>
      <c r="B331" s="237"/>
      <c r="C331" s="249"/>
      <c r="D331" s="239"/>
      <c r="E331" s="118"/>
      <c r="F331" s="110">
        <f>F329+F327</f>
        <v>5699.12</v>
      </c>
      <c r="G331" s="239"/>
      <c r="H331" s="185"/>
      <c r="I331" s="177">
        <f>I329+I327</f>
        <v>0</v>
      </c>
    </row>
    <row r="332" spans="1:9">
      <c r="A332" s="266"/>
      <c r="B332" s="267"/>
      <c r="C332" s="250"/>
      <c r="D332" s="240"/>
      <c r="E332" s="119"/>
      <c r="F332" s="114"/>
      <c r="G332" s="240"/>
      <c r="H332" s="186"/>
      <c r="I332" s="181"/>
    </row>
    <row r="333" spans="1:9">
      <c r="A333" s="76"/>
      <c r="B333" s="20" t="s">
        <v>30</v>
      </c>
      <c r="C333" s="30"/>
      <c r="D333" s="41"/>
      <c r="E333" s="112"/>
      <c r="F333" s="133">
        <f>F331+F325</f>
        <v>101377.03000000001</v>
      </c>
      <c r="G333" s="41"/>
      <c r="H333" s="179"/>
      <c r="I333" s="200" t="e">
        <f>I331+I325</f>
        <v>#REF!</v>
      </c>
    </row>
    <row r="334" spans="1:9" ht="59.25" customHeight="1">
      <c r="A334" s="309" t="s">
        <v>318</v>
      </c>
      <c r="B334" s="310" t="s">
        <v>321</v>
      </c>
      <c r="C334" s="248"/>
      <c r="D334" s="46">
        <v>1</v>
      </c>
      <c r="E334" s="116" t="s">
        <v>240</v>
      </c>
      <c r="F334" s="131"/>
      <c r="G334" s="46">
        <v>1</v>
      </c>
      <c r="H334" s="183" t="s">
        <v>240</v>
      </c>
      <c r="I334" s="198"/>
    </row>
    <row r="335" spans="1:9">
      <c r="A335" s="87"/>
      <c r="B335" s="28" t="s">
        <v>296</v>
      </c>
      <c r="C335" s="249"/>
      <c r="D335" s="40">
        <v>1</v>
      </c>
      <c r="E335" s="118">
        <v>733.77</v>
      </c>
      <c r="F335" s="126">
        <f>D335*E335</f>
        <v>733.77</v>
      </c>
      <c r="G335" s="40">
        <v>1</v>
      </c>
      <c r="H335" s="185"/>
      <c r="I335" s="193">
        <f>G335*H335</f>
        <v>0</v>
      </c>
    </row>
    <row r="336" spans="1:9" ht="63.75">
      <c r="A336" s="87" t="s">
        <v>316</v>
      </c>
      <c r="B336" s="28" t="s">
        <v>322</v>
      </c>
      <c r="C336" s="249"/>
      <c r="D336" s="46">
        <v>1</v>
      </c>
      <c r="E336" s="118"/>
      <c r="F336" s="126"/>
      <c r="G336" s="46">
        <v>1</v>
      </c>
      <c r="H336" s="185"/>
      <c r="I336" s="193"/>
    </row>
    <row r="337" spans="1:9">
      <c r="A337" s="87" t="s">
        <v>317</v>
      </c>
      <c r="B337" s="28" t="s">
        <v>296</v>
      </c>
      <c r="C337" s="249"/>
      <c r="D337" s="40">
        <v>1</v>
      </c>
      <c r="E337" s="118">
        <v>102.08</v>
      </c>
      <c r="F337" s="126">
        <f>D337*E337</f>
        <v>102.08</v>
      </c>
      <c r="G337" s="40">
        <v>1</v>
      </c>
      <c r="H337" s="185"/>
      <c r="I337" s="193">
        <f>G337*H337</f>
        <v>0</v>
      </c>
    </row>
    <row r="338" spans="1:9" ht="57.75" customHeight="1">
      <c r="A338" s="87" t="s">
        <v>319</v>
      </c>
      <c r="B338" s="28" t="s">
        <v>323</v>
      </c>
      <c r="C338" s="249"/>
      <c r="D338" s="46">
        <v>1</v>
      </c>
      <c r="E338" s="118"/>
      <c r="F338" s="126"/>
      <c r="G338" s="46">
        <v>1</v>
      </c>
      <c r="H338" s="185"/>
      <c r="I338" s="193"/>
    </row>
    <row r="339" spans="1:9">
      <c r="A339" s="87" t="s">
        <v>320</v>
      </c>
      <c r="B339" s="28" t="s">
        <v>296</v>
      </c>
      <c r="C339" s="249"/>
      <c r="D339" s="40">
        <v>1</v>
      </c>
      <c r="E339" s="118">
        <v>336.93</v>
      </c>
      <c r="F339" s="126">
        <f>D339*E339</f>
        <v>336.93</v>
      </c>
      <c r="G339" s="40">
        <v>1</v>
      </c>
      <c r="H339" s="185"/>
      <c r="I339" s="193">
        <f>G339*H339</f>
        <v>0</v>
      </c>
    </row>
    <row r="340" spans="1:9">
      <c r="A340" s="87"/>
      <c r="B340" s="87" t="s">
        <v>324</v>
      </c>
      <c r="C340" s="249"/>
      <c r="D340" s="238"/>
      <c r="E340" s="118"/>
      <c r="F340" s="127"/>
      <c r="G340" s="238"/>
      <c r="H340" s="185"/>
      <c r="I340" s="194"/>
    </row>
    <row r="341" spans="1:9" ht="12" customHeight="1">
      <c r="A341" s="88"/>
      <c r="B341" s="88"/>
      <c r="C341" s="250"/>
      <c r="D341" s="240"/>
      <c r="E341" s="119"/>
      <c r="F341" s="93">
        <f>F339+F337+F335</f>
        <v>1172.78</v>
      </c>
      <c r="G341" s="240"/>
      <c r="H341" s="186"/>
      <c r="I341" s="160">
        <f>I339+I337+I335</f>
        <v>0</v>
      </c>
    </row>
    <row r="342" spans="1:9">
      <c r="A342" s="71"/>
      <c r="B342" s="19" t="s">
        <v>30</v>
      </c>
      <c r="C342" s="25"/>
      <c r="D342" s="36"/>
      <c r="E342" s="94"/>
      <c r="F342" s="115">
        <f>F341+F333</f>
        <v>102549.81000000001</v>
      </c>
      <c r="G342" s="36"/>
      <c r="H342" s="161"/>
      <c r="I342" s="182" t="e">
        <f>I341+I333</f>
        <v>#REF!</v>
      </c>
    </row>
    <row r="343" spans="1:9">
      <c r="A343" s="226" t="s">
        <v>0</v>
      </c>
      <c r="B343" s="228" t="s">
        <v>1</v>
      </c>
      <c r="C343" s="230" t="s">
        <v>216</v>
      </c>
      <c r="D343" s="232" t="s">
        <v>217</v>
      </c>
      <c r="E343" s="252" t="s">
        <v>218</v>
      </c>
      <c r="F343" s="253"/>
      <c r="G343" s="232" t="s">
        <v>217</v>
      </c>
      <c r="H343" s="288" t="s">
        <v>218</v>
      </c>
      <c r="I343" s="289"/>
    </row>
    <row r="344" spans="1:9">
      <c r="A344" s="227"/>
      <c r="B344" s="229"/>
      <c r="C344" s="231"/>
      <c r="D344" s="233"/>
      <c r="E344" s="92" t="s">
        <v>219</v>
      </c>
      <c r="F344" s="93" t="s">
        <v>220</v>
      </c>
      <c r="G344" s="233"/>
      <c r="H344" s="159" t="s">
        <v>219</v>
      </c>
      <c r="I344" s="160" t="s">
        <v>220</v>
      </c>
    </row>
    <row r="345" spans="1:9">
      <c r="A345" s="71"/>
      <c r="B345" s="19" t="s">
        <v>2</v>
      </c>
      <c r="C345" s="25"/>
      <c r="D345" s="36"/>
      <c r="E345" s="94"/>
      <c r="F345" s="93"/>
      <c r="G345" s="36"/>
      <c r="H345" s="161"/>
      <c r="I345" s="160"/>
    </row>
    <row r="346" spans="1:9">
      <c r="A346" s="255" t="s">
        <v>209</v>
      </c>
      <c r="B346" s="256" t="s">
        <v>210</v>
      </c>
      <c r="C346" s="228" t="s">
        <v>204</v>
      </c>
      <c r="D346" s="16">
        <v>2</v>
      </c>
      <c r="E346" s="139"/>
      <c r="F346" s="140"/>
      <c r="G346" s="16">
        <v>2</v>
      </c>
      <c r="H346" s="206"/>
      <c r="I346" s="207"/>
    </row>
    <row r="347" spans="1:9">
      <c r="A347" s="254"/>
      <c r="B347" s="237"/>
      <c r="C347" s="242"/>
      <c r="D347" s="8">
        <v>2</v>
      </c>
      <c r="E347" s="139">
        <v>987.76</v>
      </c>
      <c r="F347" s="141">
        <f>D347*E347</f>
        <v>1975.52</v>
      </c>
      <c r="G347" s="8">
        <v>2</v>
      </c>
      <c r="H347" s="206"/>
      <c r="I347" s="208">
        <f>G347*H347</f>
        <v>0</v>
      </c>
    </row>
    <row r="348" spans="1:9">
      <c r="A348" s="254"/>
      <c r="B348" s="237"/>
      <c r="C348" s="242"/>
      <c r="D348" s="256"/>
      <c r="E348" s="142"/>
      <c r="F348" s="143"/>
      <c r="G348" s="256"/>
      <c r="H348" s="209"/>
      <c r="I348" s="210"/>
    </row>
    <row r="349" spans="1:9">
      <c r="A349" s="254"/>
      <c r="B349" s="237"/>
      <c r="C349" s="242"/>
      <c r="D349" s="237"/>
      <c r="E349" s="142"/>
      <c r="F349" s="285"/>
      <c r="G349" s="237"/>
      <c r="H349" s="209"/>
      <c r="I349" s="299"/>
    </row>
    <row r="350" spans="1:9">
      <c r="A350" s="254"/>
      <c r="B350" s="237"/>
      <c r="C350" s="242"/>
      <c r="D350" s="237"/>
      <c r="E350" s="142"/>
      <c r="F350" s="286"/>
      <c r="G350" s="237"/>
      <c r="H350" s="209"/>
      <c r="I350" s="300"/>
    </row>
    <row r="351" spans="1:9" ht="27.75" customHeight="1">
      <c r="A351" s="266"/>
      <c r="B351" s="267"/>
      <c r="C351" s="229"/>
      <c r="D351" s="267"/>
      <c r="E351" s="144"/>
      <c r="F351" s="287"/>
      <c r="G351" s="267"/>
      <c r="H351" s="211"/>
      <c r="I351" s="301"/>
    </row>
    <row r="352" spans="1:9">
      <c r="A352" s="71"/>
      <c r="B352" s="19" t="s">
        <v>30</v>
      </c>
      <c r="C352" s="25"/>
      <c r="D352" s="36"/>
      <c r="E352" s="94"/>
      <c r="F352" s="115">
        <f>F342+F347</f>
        <v>104525.33000000002</v>
      </c>
      <c r="G352" s="36"/>
      <c r="H352" s="161"/>
      <c r="I352" s="182" t="e">
        <f>I342+I347</f>
        <v>#REF!</v>
      </c>
    </row>
    <row r="353" spans="1:9">
      <c r="A353" s="226" t="s">
        <v>0</v>
      </c>
      <c r="B353" s="228" t="s">
        <v>1</v>
      </c>
      <c r="C353" s="230" t="s">
        <v>216</v>
      </c>
      <c r="D353" s="232" t="s">
        <v>217</v>
      </c>
      <c r="E353" s="252" t="s">
        <v>218</v>
      </c>
      <c r="F353" s="253"/>
      <c r="G353" s="232" t="s">
        <v>217</v>
      </c>
      <c r="H353" s="288" t="s">
        <v>218</v>
      </c>
      <c r="I353" s="289"/>
    </row>
    <row r="354" spans="1:9">
      <c r="A354" s="227"/>
      <c r="B354" s="229"/>
      <c r="C354" s="231"/>
      <c r="D354" s="233"/>
      <c r="E354" s="92" t="s">
        <v>219</v>
      </c>
      <c r="F354" s="93" t="s">
        <v>220</v>
      </c>
      <c r="G354" s="233"/>
      <c r="H354" s="159" t="s">
        <v>219</v>
      </c>
      <c r="I354" s="160" t="s">
        <v>220</v>
      </c>
    </row>
    <row r="355" spans="1:9">
      <c r="A355" s="255" t="s">
        <v>211</v>
      </c>
      <c r="B355" s="256" t="s">
        <v>212</v>
      </c>
      <c r="C355" s="230" t="s">
        <v>213</v>
      </c>
      <c r="D355" s="46">
        <v>1</v>
      </c>
      <c r="E355" s="116"/>
      <c r="F355" s="134"/>
      <c r="G355" s="46">
        <v>1</v>
      </c>
      <c r="H355" s="183"/>
      <c r="I355" s="201"/>
    </row>
    <row r="356" spans="1:9">
      <c r="A356" s="254"/>
      <c r="B356" s="237"/>
      <c r="C356" s="244"/>
      <c r="D356" s="40">
        <v>1</v>
      </c>
      <c r="E356" s="116">
        <v>6003.58</v>
      </c>
      <c r="F356" s="135">
        <f>D356*E356</f>
        <v>6003.58</v>
      </c>
      <c r="G356" s="40">
        <v>1</v>
      </c>
      <c r="H356" s="183"/>
      <c r="I356" s="202">
        <f>G356*H356</f>
        <v>0</v>
      </c>
    </row>
    <row r="357" spans="1:9">
      <c r="A357" s="254"/>
      <c r="B357" s="237"/>
      <c r="C357" s="244"/>
      <c r="D357" s="238"/>
      <c r="E357" s="136"/>
      <c r="F357" s="137"/>
      <c r="G357" s="238"/>
      <c r="H357" s="203"/>
      <c r="I357" s="204"/>
    </row>
    <row r="358" spans="1:9">
      <c r="A358" s="254"/>
      <c r="B358" s="237"/>
      <c r="C358" s="244"/>
      <c r="D358" s="239"/>
      <c r="E358" s="136"/>
      <c r="F358" s="93">
        <f>F356</f>
        <v>6003.58</v>
      </c>
      <c r="G358" s="239"/>
      <c r="H358" s="203"/>
      <c r="I358" s="160">
        <f>I356</f>
        <v>0</v>
      </c>
    </row>
    <row r="359" spans="1:9">
      <c r="A359" s="254"/>
      <c r="B359" s="237"/>
      <c r="C359" s="244"/>
      <c r="D359" s="239"/>
      <c r="E359" s="136"/>
      <c r="F359" s="115">
        <f>F358+F352</f>
        <v>110528.91000000002</v>
      </c>
      <c r="G359" s="239"/>
      <c r="H359" s="203"/>
      <c r="I359" s="160" t="e">
        <f>I358+I352</f>
        <v>#REF!</v>
      </c>
    </row>
    <row r="360" spans="1:9">
      <c r="A360" s="254"/>
      <c r="B360" s="237"/>
      <c r="C360" s="244"/>
      <c r="D360" s="239"/>
      <c r="E360" s="136"/>
      <c r="F360" s="145"/>
      <c r="G360" s="239"/>
      <c r="H360" s="203"/>
      <c r="I360" s="212"/>
    </row>
    <row r="361" spans="1:9">
      <c r="A361" s="254"/>
      <c r="B361" s="237"/>
      <c r="C361" s="244"/>
      <c r="D361" s="239"/>
      <c r="E361" s="136"/>
      <c r="F361" s="117"/>
      <c r="G361" s="239"/>
      <c r="H361" s="203"/>
      <c r="I361" s="184"/>
    </row>
    <row r="362" spans="1:9">
      <c r="A362" s="266"/>
      <c r="B362" s="267"/>
      <c r="C362" s="231"/>
      <c r="D362" s="240"/>
      <c r="E362" s="138"/>
      <c r="F362" s="108"/>
      <c r="G362" s="240"/>
      <c r="H362" s="205"/>
      <c r="I362" s="175"/>
    </row>
    <row r="363" spans="1:9">
      <c r="A363" s="71"/>
      <c r="B363" s="19" t="s">
        <v>30</v>
      </c>
      <c r="C363" s="25"/>
      <c r="D363" s="36"/>
      <c r="E363" s="94"/>
      <c r="F363" s="95"/>
      <c r="G363" s="36"/>
      <c r="H363" s="161"/>
      <c r="I363" s="162"/>
    </row>
    <row r="364" spans="1:9">
      <c r="A364" s="76"/>
      <c r="B364" s="20"/>
      <c r="C364" s="30"/>
      <c r="D364" s="41"/>
      <c r="E364" s="146"/>
      <c r="F364" s="147"/>
      <c r="G364" s="41"/>
      <c r="H364" s="213"/>
      <c r="I364" s="214"/>
    </row>
    <row r="365" spans="1:9" ht="25.5" customHeight="1">
      <c r="A365" s="273" t="s">
        <v>264</v>
      </c>
      <c r="B365" s="275" t="s">
        <v>265</v>
      </c>
      <c r="C365" s="281"/>
      <c r="D365" s="282"/>
      <c r="E365" s="148" t="s">
        <v>218</v>
      </c>
      <c r="F365" s="279" t="s">
        <v>262</v>
      </c>
      <c r="G365" s="70"/>
      <c r="H365" s="215" t="s">
        <v>218</v>
      </c>
      <c r="I365" s="297" t="s">
        <v>262</v>
      </c>
    </row>
    <row r="366" spans="1:9">
      <c r="A366" s="274"/>
      <c r="B366" s="276"/>
      <c r="C366" s="283"/>
      <c r="D366" s="284"/>
      <c r="E366" s="149" t="s">
        <v>220</v>
      </c>
      <c r="F366" s="280"/>
      <c r="G366" s="70"/>
      <c r="H366" s="216" t="s">
        <v>220</v>
      </c>
      <c r="I366" s="298"/>
    </row>
    <row r="367" spans="1:9">
      <c r="A367" s="71"/>
      <c r="B367" s="63" t="s">
        <v>2</v>
      </c>
      <c r="C367" s="64"/>
      <c r="D367" s="65"/>
      <c r="E367" s="150"/>
      <c r="F367" s="151"/>
      <c r="G367" s="65"/>
      <c r="H367" s="217"/>
      <c r="I367" s="218"/>
    </row>
    <row r="368" spans="1:9">
      <c r="A368" s="76"/>
      <c r="B368" s="58" t="s">
        <v>245</v>
      </c>
      <c r="C368" s="64"/>
      <c r="D368" s="65"/>
      <c r="E368" s="150"/>
      <c r="F368" s="151"/>
      <c r="G368" s="65"/>
      <c r="H368" s="217"/>
      <c r="I368" s="218"/>
    </row>
    <row r="369" spans="1:9" ht="12.75" customHeight="1">
      <c r="A369" s="85" t="s">
        <v>246</v>
      </c>
      <c r="B369" s="82" t="s">
        <v>259</v>
      </c>
      <c r="C369" s="66"/>
      <c r="D369" s="67"/>
      <c r="E369" s="152">
        <f>F268</f>
        <v>60047.68</v>
      </c>
      <c r="F369" s="153">
        <f>E369/$E$378</f>
        <v>0.54327578187462444</v>
      </c>
      <c r="G369" s="67"/>
      <c r="H369" s="219">
        <f>I268</f>
        <v>0</v>
      </c>
      <c r="I369" s="220">
        <f>H369/$E$378</f>
        <v>0</v>
      </c>
    </row>
    <row r="370" spans="1:9" ht="12.75" customHeight="1">
      <c r="A370" s="85" t="s">
        <v>247</v>
      </c>
      <c r="B370" s="83" t="s">
        <v>254</v>
      </c>
      <c r="C370" s="60"/>
      <c r="D370" s="67"/>
      <c r="E370" s="154">
        <f>F287+F300</f>
        <v>26787.8</v>
      </c>
      <c r="F370" s="153">
        <f>E370/$E$378</f>
        <v>0.24236012098554124</v>
      </c>
      <c r="G370" s="67"/>
      <c r="H370" s="221">
        <f>I287+I303</f>
        <v>0</v>
      </c>
      <c r="I370" s="220">
        <f>H370/$E$378</f>
        <v>0</v>
      </c>
    </row>
    <row r="371" spans="1:9" ht="12.75" customHeight="1">
      <c r="A371" s="85" t="s">
        <v>248</v>
      </c>
      <c r="B371" s="83" t="s">
        <v>255</v>
      </c>
      <c r="C371" s="60"/>
      <c r="D371" s="67"/>
      <c r="E371" s="154">
        <f>F314</f>
        <v>6181.16</v>
      </c>
      <c r="F371" s="153">
        <f>E371/$E$378</f>
        <v>5.5923468348688138E-2</v>
      </c>
      <c r="G371" s="67"/>
      <c r="H371" s="221">
        <f>I314</f>
        <v>0</v>
      </c>
      <c r="I371" s="220">
        <f>H371/$E$378</f>
        <v>0</v>
      </c>
    </row>
    <row r="372" spans="1:9" ht="12.75" customHeight="1">
      <c r="A372" s="85" t="s">
        <v>249</v>
      </c>
      <c r="B372" s="83" t="s">
        <v>256</v>
      </c>
      <c r="C372" s="60"/>
      <c r="D372" s="67"/>
      <c r="E372" s="154">
        <f>F323</f>
        <v>2661.27</v>
      </c>
      <c r="F372" s="153">
        <f>E372/$E$378</f>
        <v>2.4077592007376167E-2</v>
      </c>
      <c r="G372" s="67"/>
      <c r="H372" s="221">
        <f>I323</f>
        <v>0</v>
      </c>
      <c r="I372" s="220">
        <f>H372/$E$378</f>
        <v>0</v>
      </c>
    </row>
    <row r="373" spans="1:9" ht="12.75" customHeight="1">
      <c r="A373" s="85" t="s">
        <v>250</v>
      </c>
      <c r="B373" s="83" t="s">
        <v>261</v>
      </c>
      <c r="C373" s="60"/>
      <c r="D373" s="67"/>
      <c r="E373" s="154">
        <f>F331</f>
        <v>5699.12</v>
      </c>
      <c r="F373" s="153">
        <f>E373/$E$378</f>
        <v>5.1562256426847961E-2</v>
      </c>
      <c r="G373" s="67"/>
      <c r="H373" s="221">
        <f>I331</f>
        <v>0</v>
      </c>
      <c r="I373" s="220">
        <f>H373/$E$378</f>
        <v>0</v>
      </c>
    </row>
    <row r="374" spans="1:9" ht="12.75" customHeight="1">
      <c r="A374" s="85" t="s">
        <v>251</v>
      </c>
      <c r="B374" s="83" t="s">
        <v>260</v>
      </c>
      <c r="C374" s="60"/>
      <c r="D374" s="67"/>
      <c r="E374" s="154">
        <f>F341</f>
        <v>1172.78</v>
      </c>
      <c r="F374" s="153">
        <f>E374/$E$378</f>
        <v>1.0610617620313092E-2</v>
      </c>
      <c r="G374" s="67"/>
      <c r="H374" s="221">
        <f>I341</f>
        <v>0</v>
      </c>
      <c r="I374" s="220">
        <f>H374/$E$378</f>
        <v>0</v>
      </c>
    </row>
    <row r="375" spans="1:9">
      <c r="A375" s="86" t="s">
        <v>252</v>
      </c>
      <c r="B375" s="84" t="s">
        <v>258</v>
      </c>
      <c r="C375" s="66"/>
      <c r="D375" s="68"/>
      <c r="E375" s="152">
        <f>F347</f>
        <v>1975.52</v>
      </c>
      <c r="F375" s="153">
        <f>E375/$E$378</f>
        <v>1.7873332868296628E-2</v>
      </c>
      <c r="G375" s="68"/>
      <c r="H375" s="219">
        <f>I347</f>
        <v>0</v>
      </c>
      <c r="I375" s="220">
        <f>H375/$E$378</f>
        <v>0</v>
      </c>
    </row>
    <row r="376" spans="1:9">
      <c r="A376" s="86" t="s">
        <v>253</v>
      </c>
      <c r="B376" s="84" t="s">
        <v>257</v>
      </c>
      <c r="C376" s="60"/>
      <c r="D376" s="67"/>
      <c r="E376" s="154">
        <f>F358</f>
        <v>6003.58</v>
      </c>
      <c r="F376" s="153">
        <f>E376/$E$378</f>
        <v>5.431682986831228E-2</v>
      </c>
      <c r="G376" s="67"/>
      <c r="H376" s="221">
        <f>I358</f>
        <v>0</v>
      </c>
      <c r="I376" s="220">
        <f>H376/$E$378</f>
        <v>0</v>
      </c>
    </row>
    <row r="377" spans="1:9">
      <c r="A377" s="23"/>
      <c r="B377" s="59"/>
      <c r="C377" s="61"/>
      <c r="D377" s="62"/>
      <c r="E377" s="155"/>
      <c r="F377" s="156"/>
      <c r="G377" s="62"/>
      <c r="H377" s="222"/>
      <c r="I377" s="223"/>
    </row>
    <row r="378" spans="1:9">
      <c r="A378" s="71"/>
      <c r="B378" s="69" t="s">
        <v>263</v>
      </c>
      <c r="C378" s="277"/>
      <c r="D378" s="278"/>
      <c r="E378" s="157">
        <f>SUM(E369:E377)</f>
        <v>110528.91</v>
      </c>
      <c r="F378" s="158">
        <f>SUM(F369:F377)</f>
        <v>1</v>
      </c>
      <c r="G378" s="70"/>
      <c r="H378" s="224">
        <f>SUM(H369:H377)</f>
        <v>0</v>
      </c>
      <c r="I378" s="225">
        <f>SUM(I369:I377)</f>
        <v>0</v>
      </c>
    </row>
  </sheetData>
  <mergeCells count="229">
    <mergeCell ref="G353:G354"/>
    <mergeCell ref="H353:I353"/>
    <mergeCell ref="G357:G362"/>
    <mergeCell ref="I365:I366"/>
    <mergeCell ref="G340:G341"/>
    <mergeCell ref="G343:G344"/>
    <mergeCell ref="H343:I343"/>
    <mergeCell ref="G348:G351"/>
    <mergeCell ref="I349:I351"/>
    <mergeCell ref="G302:G303"/>
    <mergeCell ref="G313:G314"/>
    <mergeCell ref="G322:G324"/>
    <mergeCell ref="G330:G332"/>
    <mergeCell ref="G261:G262"/>
    <mergeCell ref="H264:H267"/>
    <mergeCell ref="I264:I265"/>
    <mergeCell ref="G265:G267"/>
    <mergeCell ref="I266:I267"/>
    <mergeCell ref="G299:G300"/>
    <mergeCell ref="G235:G236"/>
    <mergeCell ref="H235:I235"/>
    <mergeCell ref="G238:G239"/>
    <mergeCell ref="G241:G251"/>
    <mergeCell ref="G255:G256"/>
    <mergeCell ref="G207:G208"/>
    <mergeCell ref="G211:G212"/>
    <mergeCell ref="G214:G216"/>
    <mergeCell ref="G218:G219"/>
    <mergeCell ref="G224:G233"/>
    <mergeCell ref="G193:G194"/>
    <mergeCell ref="G196:G197"/>
    <mergeCell ref="H196:I196"/>
    <mergeCell ref="G199:G201"/>
    <mergeCell ref="G203:G205"/>
    <mergeCell ref="G163:G165"/>
    <mergeCell ref="G167:G170"/>
    <mergeCell ref="G172:G180"/>
    <mergeCell ref="G182:G183"/>
    <mergeCell ref="G184:G187"/>
    <mergeCell ref="G148:G150"/>
    <mergeCell ref="G152:G155"/>
    <mergeCell ref="G157:G158"/>
    <mergeCell ref="G160:G161"/>
    <mergeCell ref="H160:I160"/>
    <mergeCell ref="G1:G2"/>
    <mergeCell ref="H1:I1"/>
    <mergeCell ref="G18:G22"/>
    <mergeCell ref="G47:G54"/>
    <mergeCell ref="G56:G57"/>
    <mergeCell ref="G83:G84"/>
    <mergeCell ref="G86:G87"/>
    <mergeCell ref="G98:G99"/>
    <mergeCell ref="H98:I98"/>
    <mergeCell ref="G130:G131"/>
    <mergeCell ref="G138:G141"/>
    <mergeCell ref="G145:G146"/>
    <mergeCell ref="H145:I145"/>
    <mergeCell ref="C378:D378"/>
    <mergeCell ref="F365:F366"/>
    <mergeCell ref="C365:D365"/>
    <mergeCell ref="C366:D366"/>
    <mergeCell ref="A346:A351"/>
    <mergeCell ref="B346:B351"/>
    <mergeCell ref="C346:C351"/>
    <mergeCell ref="D348:D351"/>
    <mergeCell ref="F349:F351"/>
    <mergeCell ref="A343:A344"/>
    <mergeCell ref="B343:B344"/>
    <mergeCell ref="C343:C344"/>
    <mergeCell ref="D343:D344"/>
    <mergeCell ref="E343:F343"/>
    <mergeCell ref="A365:A366"/>
    <mergeCell ref="B365:B366"/>
    <mergeCell ref="A355:A362"/>
    <mergeCell ref="B355:B362"/>
    <mergeCell ref="C355:C362"/>
    <mergeCell ref="D357:D362"/>
    <mergeCell ref="A353:A354"/>
    <mergeCell ref="B353:B354"/>
    <mergeCell ref="C353:C354"/>
    <mergeCell ref="D353:D354"/>
    <mergeCell ref="E353:F353"/>
    <mergeCell ref="C334:C341"/>
    <mergeCell ref="D340:D341"/>
    <mergeCell ref="A326:A332"/>
    <mergeCell ref="B326:B332"/>
    <mergeCell ref="C326:C332"/>
    <mergeCell ref="D330:D332"/>
    <mergeCell ref="A316:A324"/>
    <mergeCell ref="B316:B324"/>
    <mergeCell ref="C316:C324"/>
    <mergeCell ref="D322:D324"/>
    <mergeCell ref="A305:A314"/>
    <mergeCell ref="B305:B314"/>
    <mergeCell ref="C305:C314"/>
    <mergeCell ref="D313:D314"/>
    <mergeCell ref="C291:C303"/>
    <mergeCell ref="D302:D303"/>
    <mergeCell ref="D299:D300"/>
    <mergeCell ref="A264:A267"/>
    <mergeCell ref="B264:B267"/>
    <mergeCell ref="C264:C267"/>
    <mergeCell ref="E264:E267"/>
    <mergeCell ref="F264:F265"/>
    <mergeCell ref="D265:D267"/>
    <mergeCell ref="F266:F267"/>
    <mergeCell ref="C270:C286"/>
    <mergeCell ref="A257:A258"/>
    <mergeCell ref="B257:B258"/>
    <mergeCell ref="C257:C258"/>
    <mergeCell ref="A259:A260"/>
    <mergeCell ref="B259:B260"/>
    <mergeCell ref="C259:C260"/>
    <mergeCell ref="D261:D262"/>
    <mergeCell ref="E235:F235"/>
    <mergeCell ref="D238:D239"/>
    <mergeCell ref="D241:D251"/>
    <mergeCell ref="A255:A256"/>
    <mergeCell ref="B255:B256"/>
    <mergeCell ref="C255:C256"/>
    <mergeCell ref="D255:D256"/>
    <mergeCell ref="D218:D219"/>
    <mergeCell ref="D224:D233"/>
    <mergeCell ref="A235:A236"/>
    <mergeCell ref="B235:B236"/>
    <mergeCell ref="C235:C236"/>
    <mergeCell ref="D235:D236"/>
    <mergeCell ref="D199:D201"/>
    <mergeCell ref="D203:D205"/>
    <mergeCell ref="D207:D208"/>
    <mergeCell ref="D211:D212"/>
    <mergeCell ref="D214:D216"/>
    <mergeCell ref="A196:A197"/>
    <mergeCell ref="B196:B197"/>
    <mergeCell ref="C196:C197"/>
    <mergeCell ref="D196:D197"/>
    <mergeCell ref="E196:F196"/>
    <mergeCell ref="C184:C194"/>
    <mergeCell ref="D184:D187"/>
    <mergeCell ref="A189:A190"/>
    <mergeCell ref="B189:B190"/>
    <mergeCell ref="A191:A192"/>
    <mergeCell ref="B191:B192"/>
    <mergeCell ref="D193:D194"/>
    <mergeCell ref="E160:F160"/>
    <mergeCell ref="D163:D165"/>
    <mergeCell ref="D167:D170"/>
    <mergeCell ref="D172:D180"/>
    <mergeCell ref="A182:A183"/>
    <mergeCell ref="B182:B183"/>
    <mergeCell ref="C182:C183"/>
    <mergeCell ref="D182:D183"/>
    <mergeCell ref="D148:D150"/>
    <mergeCell ref="D152:D155"/>
    <mergeCell ref="D157:D158"/>
    <mergeCell ref="A160:A161"/>
    <mergeCell ref="B160:B161"/>
    <mergeCell ref="C160:C161"/>
    <mergeCell ref="D160:D161"/>
    <mergeCell ref="A145:A146"/>
    <mergeCell ref="B145:B146"/>
    <mergeCell ref="C145:C146"/>
    <mergeCell ref="D145:D146"/>
    <mergeCell ref="E145:F145"/>
    <mergeCell ref="C134:C143"/>
    <mergeCell ref="A136:A137"/>
    <mergeCell ref="B136:B137"/>
    <mergeCell ref="D138:D141"/>
    <mergeCell ref="C101:C131"/>
    <mergeCell ref="A120:A121"/>
    <mergeCell ref="B120:B121"/>
    <mergeCell ref="A125:A126"/>
    <mergeCell ref="B125:B126"/>
    <mergeCell ref="A128:A129"/>
    <mergeCell ref="B128:B129"/>
    <mergeCell ref="D130:D131"/>
    <mergeCell ref="A98:A99"/>
    <mergeCell ref="B98:B99"/>
    <mergeCell ref="C98:C99"/>
    <mergeCell ref="D98:D99"/>
    <mergeCell ref="D83:D84"/>
    <mergeCell ref="E98:F98"/>
    <mergeCell ref="A90:A91"/>
    <mergeCell ref="B90:B91"/>
    <mergeCell ref="A92:A93"/>
    <mergeCell ref="B92:B93"/>
    <mergeCell ref="A86:A87"/>
    <mergeCell ref="B86:B87"/>
    <mergeCell ref="C86:C87"/>
    <mergeCell ref="D86:D87"/>
    <mergeCell ref="A88:A89"/>
    <mergeCell ref="B88:B89"/>
    <mergeCell ref="C58:C84"/>
    <mergeCell ref="C24:C54"/>
    <mergeCell ref="A30:A31"/>
    <mergeCell ref="B30:B31"/>
    <mergeCell ref="A35:A36"/>
    <mergeCell ref="B35:B36"/>
    <mergeCell ref="A40:A41"/>
    <mergeCell ref="B40:B41"/>
    <mergeCell ref="A45:A46"/>
    <mergeCell ref="B45:B46"/>
    <mergeCell ref="A66:A67"/>
    <mergeCell ref="B66:B67"/>
    <mergeCell ref="A71:A72"/>
    <mergeCell ref="B71:B72"/>
    <mergeCell ref="A76:A77"/>
    <mergeCell ref="B76:B77"/>
    <mergeCell ref="A81:A82"/>
    <mergeCell ref="B81:B82"/>
    <mergeCell ref="A13:A14"/>
    <mergeCell ref="B13:B14"/>
    <mergeCell ref="A16:A17"/>
    <mergeCell ref="B16:B17"/>
    <mergeCell ref="D18:D22"/>
    <mergeCell ref="A56:A57"/>
    <mergeCell ref="B56:B57"/>
    <mergeCell ref="C56:C57"/>
    <mergeCell ref="D56:D57"/>
    <mergeCell ref="D47:D54"/>
    <mergeCell ref="A1:A2"/>
    <mergeCell ref="B1:B2"/>
    <mergeCell ref="C1:C2"/>
    <mergeCell ref="D1:D2"/>
    <mergeCell ref="E1:F1"/>
    <mergeCell ref="A7:A8"/>
    <mergeCell ref="B7:B8"/>
    <mergeCell ref="A10:A11"/>
    <mergeCell ref="B10:B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user</dc:creator>
  <cp:lastModifiedBy>Di Fenza Mario</cp:lastModifiedBy>
  <dcterms:created xsi:type="dcterms:W3CDTF">2024-03-12T14:04:05Z</dcterms:created>
  <dcterms:modified xsi:type="dcterms:W3CDTF">2024-03-22T09:30:28Z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2024-02-29T00:00:00Z</vt:filetime>
  </property>
  <property fmtid="{D5CDD505-2E9C-101B-9397-08002B2CF9AE}" pid="3" name="Creator">
    <vt:lpwstr>PScript5.dll Version 5.2.2</vt:lpwstr>
  </property>
  <property fmtid="{D5CDD505-2E9C-101B-9397-08002B2CF9AE}" pid="4" name="LastSaved">
    <vt:filetime>2024-03-12T00:00:00Z</vt:filetime>
  </property>
  <property fmtid="{D5CDD505-2E9C-101B-9397-08002B2CF9AE}" pid="5" name="Producer">
    <vt:lpwstr>Acrobat Distiller 11.0 (Windows)</vt:lpwstr>
  </property>
</Properties>
</file>